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salazar\Desktop\comunicaciones ia-002-2017\Proyecto de pliegos\"/>
    </mc:Choice>
  </mc:AlternateContent>
  <bookViews>
    <workbookView xWindow="0" yWindow="0" windowWidth="20490" windowHeight="7665"/>
  </bookViews>
  <sheets>
    <sheet name="Hoja1"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1" i="2" l="1"/>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6" i="2"/>
  <c r="K55" i="2"/>
  <c r="K54" i="2"/>
  <c r="K53" i="2"/>
  <c r="K52" i="2"/>
  <c r="K51" i="2"/>
  <c r="K50" i="2"/>
  <c r="K49" i="2"/>
  <c r="K48" i="2"/>
  <c r="K47" i="2"/>
  <c r="K46" i="2"/>
  <c r="K45" i="2"/>
  <c r="K43" i="2"/>
  <c r="K42" i="2"/>
  <c r="K41" i="2"/>
  <c r="K39" i="2"/>
  <c r="K38" i="2"/>
  <c r="K37" i="2"/>
  <c r="K36" i="2"/>
  <c r="K35" i="2"/>
  <c r="K34" i="2"/>
  <c r="K33" i="2"/>
  <c r="K32" i="2"/>
  <c r="K31" i="2"/>
  <c r="K30" i="2"/>
  <c r="K29" i="2"/>
  <c r="K28" i="2"/>
  <c r="K27" i="2"/>
  <c r="K26" i="2"/>
  <c r="K25" i="2"/>
  <c r="K24" i="2"/>
  <c r="K22" i="2"/>
  <c r="K21" i="2"/>
  <c r="K20" i="2"/>
  <c r="K19" i="2"/>
  <c r="K18" i="2"/>
  <c r="K17" i="2"/>
  <c r="K16" i="2"/>
  <c r="K15" i="2"/>
  <c r="K14" i="2"/>
  <c r="K13" i="2"/>
  <c r="K12" i="2"/>
  <c r="K11" i="2"/>
  <c r="K10" i="2"/>
  <c r="K9" i="2"/>
  <c r="K7" i="2"/>
  <c r="K102" i="2" l="1"/>
  <c r="K103" i="2" s="1"/>
  <c r="K104" i="2" s="1"/>
</calcChain>
</file>

<file path=xl/sharedStrings.xml><?xml version="1.0" encoding="utf-8"?>
<sst xmlns="http://schemas.openxmlformats.org/spreadsheetml/2006/main" count="280" uniqueCount="213">
  <si>
    <t>Grupo</t>
  </si>
  <si>
    <t>Valor Total Ofertado</t>
  </si>
  <si>
    <t>FORMATO No. 4 OFERTA ECONÓMICA</t>
  </si>
  <si>
    <t>Razón social oferente:</t>
  </si>
  <si>
    <t>Representante legal:</t>
  </si>
  <si>
    <t>Firma Representante Legal</t>
  </si>
  <si>
    <t>Ítem</t>
  </si>
  <si>
    <t>Componente</t>
  </si>
  <si>
    <t>Cant.</t>
  </si>
  <si>
    <t>Und. de Medida</t>
  </si>
  <si>
    <t>Cant. Estimadas *</t>
  </si>
  <si>
    <t>1. Concepto Creativo</t>
  </si>
  <si>
    <t>1.1</t>
  </si>
  <si>
    <t>Concepto creativo para pruebas de estado - ICFES</t>
  </si>
  <si>
    <t>Por el concepto creativo</t>
  </si>
  <si>
    <t>2. Producción de piezas para medios de comunicación y plan de medios</t>
  </si>
  <si>
    <t>2.1</t>
  </si>
  <si>
    <t>Plan de medios</t>
  </si>
  <si>
    <t>2.1.1</t>
  </si>
  <si>
    <t>RCN Cadena Básica</t>
  </si>
  <si>
    <t>Cuña de 30” a nivel nacional  en franja triple A, de lunes a domingo en los horarios de la mañana (6:00am – 10:00 am).</t>
  </si>
  <si>
    <t>2.1.2</t>
  </si>
  <si>
    <t>Caracol Cadena Básica</t>
  </si>
  <si>
    <t>2.1.3</t>
  </si>
  <si>
    <t>La W radio</t>
  </si>
  <si>
    <t>2.1.4</t>
  </si>
  <si>
    <t xml:space="preserve">Blu Radio </t>
  </si>
  <si>
    <t>2.1.5</t>
  </si>
  <si>
    <t>La FM</t>
  </si>
  <si>
    <t>2.1.6</t>
  </si>
  <si>
    <t>La MEGA</t>
  </si>
  <si>
    <t>2.1.7</t>
  </si>
  <si>
    <t>Vibra</t>
  </si>
  <si>
    <t>2.1.8</t>
  </si>
  <si>
    <t>Los 40 principales</t>
  </si>
  <si>
    <t>2.1.9</t>
  </si>
  <si>
    <t>Radio Activa</t>
  </si>
  <si>
    <t>2.1.10</t>
  </si>
  <si>
    <t>Tropicana</t>
  </si>
  <si>
    <t>2.1.11</t>
  </si>
  <si>
    <t>Candela</t>
  </si>
  <si>
    <t>2.1.12</t>
  </si>
  <si>
    <t xml:space="preserve">Radio Uno </t>
  </si>
  <si>
    <t>2.1.13</t>
  </si>
  <si>
    <t>La Cariñosa</t>
  </si>
  <si>
    <t>2.1.14</t>
  </si>
  <si>
    <t>La Calle</t>
  </si>
  <si>
    <t>2.2</t>
  </si>
  <si>
    <t>Mensaje institucional en medios impresos</t>
  </si>
  <si>
    <t>2.2.1</t>
  </si>
  <si>
    <t>El Tiempo:  Aviso de 27 cm x 3 columnas</t>
  </si>
  <si>
    <t>Página impar nacional B/N, primer cuadernillo, de lunes a domingo.</t>
  </si>
  <si>
    <t>2.2.2</t>
  </si>
  <si>
    <t>Portafolio: Aviso de 27 cm x 3 columnas</t>
  </si>
  <si>
    <t>2.2.3</t>
  </si>
  <si>
    <t>La República: Aviso de 27 cm x 3 columnas</t>
  </si>
  <si>
    <t>2.2.4</t>
  </si>
  <si>
    <t>El Nuevo Siglo:  Aviso de 27 cm x 3 columnas</t>
  </si>
  <si>
    <t>2.2.5</t>
  </si>
  <si>
    <t>El Espectador: Aviso de 27 cm x 3 columnas </t>
  </si>
  <si>
    <t>2.2.6</t>
  </si>
  <si>
    <t>El Colombiano: Aviso de 5 filas x 3 columnas</t>
  </si>
  <si>
    <t>2.2.7</t>
  </si>
  <si>
    <t>El Heraldo: Aviso de 27 cm x 3 columnas</t>
  </si>
  <si>
    <t>2.2.8</t>
  </si>
  <si>
    <t>Vanguardia Liberal: Aviso de 27 cm x 3 columnas </t>
  </si>
  <si>
    <t>2.2.9</t>
  </si>
  <si>
    <t>Página impar nacional a color primer cuadernillo, de lunes a domingo</t>
  </si>
  <si>
    <t>2.2.10</t>
  </si>
  <si>
    <t>2.2.11</t>
  </si>
  <si>
    <t>2.2.12</t>
  </si>
  <si>
    <t>2.2.13</t>
  </si>
  <si>
    <t>2.2.14</t>
  </si>
  <si>
    <t>2.2.15</t>
  </si>
  <si>
    <t>2.2.16</t>
  </si>
  <si>
    <t>2.3</t>
  </si>
  <si>
    <t xml:space="preserve">Mensaje institucional para televisión </t>
  </si>
  <si>
    <t>2.3.1</t>
  </si>
  <si>
    <t>Spot institucionales promocionales (Ver anexo técnico)</t>
  </si>
  <si>
    <t>Unidad</t>
  </si>
  <si>
    <t>2.3.2</t>
  </si>
  <si>
    <t>Capsulas Informativas de máximo 1 minuto</t>
  </si>
  <si>
    <t>2.3.3</t>
  </si>
  <si>
    <t>Videos de 3 a 5 minutos</t>
  </si>
  <si>
    <t>3. Digital y web</t>
  </si>
  <si>
    <t>3.1</t>
  </si>
  <si>
    <t>Medios digitales y web</t>
  </si>
  <si>
    <t>3.1.1</t>
  </si>
  <si>
    <t>Actualización y desarrollo portales web</t>
  </si>
  <si>
    <t>Hora</t>
  </si>
  <si>
    <t>3.1.2</t>
  </si>
  <si>
    <t xml:space="preserve">Analítica web </t>
  </si>
  <si>
    <t>Por portal</t>
  </si>
  <si>
    <t>3.1.3</t>
  </si>
  <si>
    <t>Experiencia de usuario web</t>
  </si>
  <si>
    <t>3.1.4</t>
  </si>
  <si>
    <t>Gif animados para redes sociales</t>
  </si>
  <si>
    <t>3.1.5</t>
  </si>
  <si>
    <t>Videos estilo playground</t>
  </si>
  <si>
    <t>3.1.6</t>
  </si>
  <si>
    <t>Envío de SMS</t>
  </si>
  <si>
    <t>3.1.7</t>
  </si>
  <si>
    <t>Envío de SMS 1 - 1000</t>
  </si>
  <si>
    <t>1 - 1000</t>
  </si>
  <si>
    <t>3.1.8</t>
  </si>
  <si>
    <t>Envío de SMS 1000 - 10.000</t>
  </si>
  <si>
    <t>1000 - 10.000</t>
  </si>
  <si>
    <t>3.1.9</t>
  </si>
  <si>
    <t>Envío de SMS 10.000 - 40.000</t>
  </si>
  <si>
    <t>10.000 - 40.000</t>
  </si>
  <si>
    <t>3.1.10</t>
  </si>
  <si>
    <t>Envío de mailing  1 - 1000</t>
  </si>
  <si>
    <t>3.1.11</t>
  </si>
  <si>
    <t>Envío de mailing 1000 - 10.000</t>
  </si>
  <si>
    <t>3.1.12</t>
  </si>
  <si>
    <t>Envío de mailing 10.000 - 40.000</t>
  </si>
  <si>
    <t xml:space="preserve"> 10.000 - 40.000</t>
  </si>
  <si>
    <t>4. MATERIAL IMPRESO, POP Y DE DIVULGACIÓN</t>
  </si>
  <si>
    <t>4.1</t>
  </si>
  <si>
    <t>Diseño e impresión de piezas. Material POP</t>
  </si>
  <si>
    <t>4.1.1</t>
  </si>
  <si>
    <t>Label para CD (Cd Normal)</t>
  </si>
  <si>
    <t>4.1.2</t>
  </si>
  <si>
    <t>Plegables a 4 cuerpos 4x4 tintas propalcote 150 gramos. 8cm x 15 cm</t>
  </si>
  <si>
    <t>4.1.3</t>
  </si>
  <si>
    <t>Vinilo autoadhesivo para vidrio con diseño 1 mts x 1 mts</t>
  </si>
  <si>
    <t>4.1.4</t>
  </si>
  <si>
    <t>Guías de trabajo de 5 páginas, 2 hojas 4x4 tintas y 1 hoja 4x0 tintas en papel bond 90 gramos grapadas.</t>
  </si>
  <si>
    <t>4.1.5</t>
  </si>
  <si>
    <t>Plegable 2 cuerpos policromía, media carta cerrado. (4x4 Tintas en propalcote mate de 200 gramos)</t>
  </si>
  <si>
    <t>4.1.6</t>
  </si>
  <si>
    <t>Plegable tamaño oficio  4 cuerpos -policromía a (4x4 tintas). En propalcote mate de 200 gramos.</t>
  </si>
  <si>
    <t>4.1.7</t>
  </si>
  <si>
    <t>Esfero / Bolígrafo retráctil  - Institucional Estampado en policromía (4x0 tintas)</t>
  </si>
  <si>
    <t>4.1.8</t>
  </si>
  <si>
    <t>Carpeta institucional - Tamaño carta troquelada con bolsillo interior. Policromía (4x4 tintas 240 gramos)</t>
  </si>
  <si>
    <t>4.1.9</t>
  </si>
  <si>
    <t xml:space="preserve">Cuaderno - 8 CMS X 8 8CMS cocido al caballete, 9 insertos en impresión propalcote </t>
  </si>
  <si>
    <t>4.1.10</t>
  </si>
  <si>
    <t>Cuaderno 15,5 x 22,5 cms, bond 90 grs 4x4 tintas. Caratula de propalcote mate de 320 gramos, 80 hojas internas, argollado con dos separadores internos.</t>
  </si>
  <si>
    <t>4.1.11</t>
  </si>
  <si>
    <t xml:space="preserve">Bolsa ecológica 30 cm x 40 cm, kambrel 90 grms,  estampada por una cara a 1x0 tinta, troquelada, agarre tipo mochila. </t>
  </si>
  <si>
    <t>4.1.12</t>
  </si>
  <si>
    <t>Plegables a 4 cuerpos oficio 4x4 tintas propalcote 150 gramos.</t>
  </si>
  <si>
    <t>4.1.13</t>
  </si>
  <si>
    <t>4.1.14</t>
  </si>
  <si>
    <t>Hoja tamaño oficio  policromía</t>
  </si>
  <si>
    <t>4.1.15</t>
  </si>
  <si>
    <t>Hoja tamaño carta policromía</t>
  </si>
  <si>
    <t>4.1.16</t>
  </si>
  <si>
    <t xml:space="preserve">Señaletica: Todos por un nuevo país </t>
  </si>
  <si>
    <t>4.1.17</t>
  </si>
  <si>
    <t>Señalética: Placa tipo 1</t>
  </si>
  <si>
    <t>4.1.18</t>
  </si>
  <si>
    <t>Señalética: placa tipo 2</t>
  </si>
  <si>
    <t>4.1.19</t>
  </si>
  <si>
    <t>Calendario</t>
  </si>
  <si>
    <t>4.1.20</t>
  </si>
  <si>
    <t>Organizador - Planeador tipo 1</t>
  </si>
  <si>
    <t>4.1.21</t>
  </si>
  <si>
    <t>Organizador - Planeador tipo 2</t>
  </si>
  <si>
    <t>4.1.22</t>
  </si>
  <si>
    <t>USB tipo 1</t>
  </si>
  <si>
    <t>4.1.23</t>
  </si>
  <si>
    <t>USB tipo 2</t>
  </si>
  <si>
    <t>4.1.24</t>
  </si>
  <si>
    <t>USB tipo 3</t>
  </si>
  <si>
    <t>4.1.25</t>
  </si>
  <si>
    <t>USB tipo 4</t>
  </si>
  <si>
    <t>4.1.26</t>
  </si>
  <si>
    <t>USB tipo 5</t>
  </si>
  <si>
    <t>4.1.27</t>
  </si>
  <si>
    <t>USB tipo 6</t>
  </si>
  <si>
    <t>4.1.28</t>
  </si>
  <si>
    <t>USB tipo 7</t>
  </si>
  <si>
    <t>4.1.29</t>
  </si>
  <si>
    <t>USB tipo 8</t>
  </si>
  <si>
    <t>4.1.30</t>
  </si>
  <si>
    <t>Camisetas Shirt tipo 1</t>
  </si>
  <si>
    <t>4.1.31</t>
  </si>
  <si>
    <t>Camisetas Shirt tipo 2</t>
  </si>
  <si>
    <t>4.1.32</t>
  </si>
  <si>
    <t>Camisetas Shirt tipo 3</t>
  </si>
  <si>
    <t>4.1.33</t>
  </si>
  <si>
    <t>Camisetas Shirt tipo 4</t>
  </si>
  <si>
    <t>4.1.34</t>
  </si>
  <si>
    <t>Camisetas Tipo Polo</t>
  </si>
  <si>
    <t>4.1.35</t>
  </si>
  <si>
    <t>Pat Mouse tipo 1</t>
  </si>
  <si>
    <t>4.1.36</t>
  </si>
  <si>
    <t>Pat Mouse tipo 2</t>
  </si>
  <si>
    <t>4.1.37</t>
  </si>
  <si>
    <t>Pat Mouse tipo 3</t>
  </si>
  <si>
    <t>4.1.38</t>
  </si>
  <si>
    <t>Pat Mouse tipo 4</t>
  </si>
  <si>
    <t>4.1.39</t>
  </si>
  <si>
    <t>Pendón tipo 1</t>
  </si>
  <si>
    <t>4.1.40</t>
  </si>
  <si>
    <t>Pendón tipo 2</t>
  </si>
  <si>
    <t>4.1.41</t>
  </si>
  <si>
    <t>Pendón tipo 3</t>
  </si>
  <si>
    <t>4.1.42</t>
  </si>
  <si>
    <t xml:space="preserve"> Backing</t>
  </si>
  <si>
    <t>5. FOCUS GROUP</t>
  </si>
  <si>
    <t>Focus Group</t>
  </si>
  <si>
    <t>6. ESTUDIO DE MERCADO</t>
  </si>
  <si>
    <t>Estudio de Mercado</t>
  </si>
  <si>
    <t>Nota: En la celda correspondiente a "Cantidades Estimadas"  se relaciona la cantidad estimada para la ejecución del contrato en cada ítem, teniendo en cuenta las necesidades proyectadas de la entidad. Estas cantidades podrán variar para la ejecución del presente contrato, la entidad durante la ejecución definirá las cantidades finales de acuerdo a las necesidades y presupesto.</t>
  </si>
  <si>
    <t>Total Antes de IVA</t>
  </si>
  <si>
    <t>IVA</t>
  </si>
  <si>
    <t>GRAN TOTAL</t>
  </si>
  <si>
    <t>Valor Unit. Máximo a Ofertar</t>
  </si>
  <si>
    <t>Valor Unit. Ofertado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</si>
</sst>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 #,##0.00_);_(&quot;$&quot;\ * \(#,##0.00\);_(&quot;$&quot;\ * &quot;-&quot;??_);_(@_)"/>
    <numFmt numFmtId="43" formatCode="_(* #,##0.00_);_(* \(#,##0.00\);_(* &quot;-&quot;??_);_(@_)"/>
    <numFmt numFmtId="164" formatCode="_-* #,##0_-;\-* #,##0_-;_-* &quot;-&quot;_-;_-@_-"/>
    <numFmt numFmtId="165" formatCode="_-&quot;$&quot;* #,##0.00_-;\-&quot;$&quot;* #,##0.00_-;_-&quot;$&quot;* &quot;-&quot;??_-;_-@_-"/>
    <numFmt numFmtId="166" formatCode="_-&quot;$&quot;* #,##0_-;\-&quot;$&quot;* #,##0_-;_-&quot;$&quot;* &quot;-&quot;??_-;_-@_-"/>
    <numFmt numFmtId="167" formatCode="_(* #,##0_);_(* \(#,##0\);_(* &quot;-&quot;??_);_(@_)"/>
    <numFmt numFmtId="168" formatCode="_(&quot;$&quot;\ * #,##0_);_(&quot;$&quot;\ * \(#,##0\);_(&quot;$&quot;\ *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b/>
      <sz val="9"/>
      <name val="Calibri"/>
      <family val="2"/>
      <scheme val="minor"/>
    </font>
    <font>
      <sz val="9"/>
      <name val="Calibri"/>
      <family val="2"/>
      <scheme val="minor"/>
    </font>
    <font>
      <sz val="9"/>
      <color theme="1"/>
      <name val="Calibri"/>
      <family val="2"/>
      <scheme val="minor"/>
    </font>
    <font>
      <sz val="9"/>
      <color rgb="FF222222"/>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indexed="64"/>
      </patternFill>
    </fill>
  </fills>
  <borders count="18">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bottom style="thin">
        <color indexed="64"/>
      </bottom>
      <diagonal/>
    </border>
  </borders>
  <cellStyleXfs count="5">
    <xf numFmtId="0" fontId="0" fillId="0" borderId="0"/>
    <xf numFmtId="16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79">
    <xf numFmtId="0" fontId="0" fillId="0" borderId="0" xfId="0"/>
    <xf numFmtId="0" fontId="0" fillId="0" borderId="0" xfId="0" applyBorder="1"/>
    <xf numFmtId="166" fontId="3" fillId="0" borderId="2" xfId="0" applyNumberFormat="1" applyFont="1" applyBorder="1"/>
    <xf numFmtId="167" fontId="4" fillId="2" borderId="4" xfId="3" applyNumberFormat="1" applyFont="1" applyFill="1" applyBorder="1" applyAlignment="1">
      <alignment horizontal="center" vertical="center" wrapText="1"/>
    </xf>
    <xf numFmtId="0" fontId="4" fillId="2" borderId="4" xfId="3" applyNumberFormat="1" applyFont="1" applyFill="1" applyBorder="1" applyAlignment="1">
      <alignment horizontal="center" vertical="center" wrapText="1"/>
    </xf>
    <xf numFmtId="0" fontId="4" fillId="2" borderId="4" xfId="3" applyNumberFormat="1" applyFont="1" applyFill="1" applyBorder="1" applyAlignment="1">
      <alignment horizontal="center" vertical="center"/>
    </xf>
    <xf numFmtId="167" fontId="4" fillId="2" borderId="4" xfId="0" applyNumberFormat="1" applyFont="1" applyFill="1" applyBorder="1" applyAlignment="1">
      <alignment horizontal="center" vertical="center" wrapText="1"/>
    </xf>
    <xf numFmtId="166" fontId="4" fillId="2" borderId="4" xfId="2"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2" xfId="0" applyNumberFormat="1" applyFont="1" applyBorder="1" applyAlignment="1">
      <alignment horizontal="center" vertical="center"/>
    </xf>
    <xf numFmtId="0" fontId="5" fillId="0" borderId="2" xfId="0" applyNumberFormat="1" applyFont="1" applyBorder="1" applyAlignment="1">
      <alignment horizontal="left" vertical="center" wrapText="1"/>
    </xf>
    <xf numFmtId="0" fontId="5" fillId="0" borderId="2" xfId="0" applyNumberFormat="1" applyFont="1" applyBorder="1" applyAlignment="1">
      <alignment horizontal="center" vertical="center" wrapText="1"/>
    </xf>
    <xf numFmtId="167" fontId="5" fillId="3" borderId="2" xfId="0" applyNumberFormat="1" applyFont="1" applyFill="1" applyBorder="1" applyAlignment="1">
      <alignment horizontal="center" vertical="center" wrapText="1"/>
    </xf>
    <xf numFmtId="166" fontId="5" fillId="0" borderId="2" xfId="2" applyNumberFormat="1" applyFont="1" applyBorder="1"/>
    <xf numFmtId="0" fontId="5" fillId="0" borderId="2" xfId="3" applyNumberFormat="1" applyFont="1" applyBorder="1" applyAlignment="1">
      <alignment horizontal="center" vertical="center"/>
    </xf>
    <xf numFmtId="0" fontId="5" fillId="3" borderId="2" xfId="0" applyNumberFormat="1" applyFont="1" applyFill="1" applyBorder="1" applyAlignment="1">
      <alignment horizontal="center" vertical="center"/>
    </xf>
    <xf numFmtId="0" fontId="5" fillId="0" borderId="2" xfId="3" applyNumberFormat="1" applyFont="1" applyBorder="1" applyAlignment="1">
      <alignment horizontal="center"/>
    </xf>
    <xf numFmtId="0" fontId="6" fillId="0" borderId="2" xfId="0" applyFont="1" applyBorder="1" applyAlignment="1">
      <alignment vertical="center" wrapText="1"/>
    </xf>
    <xf numFmtId="0" fontId="6" fillId="5" borderId="2" xfId="0" applyFont="1" applyFill="1" applyBorder="1" applyAlignment="1">
      <alignment vertical="center" wrapText="1"/>
    </xf>
    <xf numFmtId="0" fontId="5" fillId="0" borderId="2" xfId="0" applyNumberFormat="1" applyFont="1" applyFill="1" applyBorder="1" applyAlignment="1">
      <alignment horizontal="center" vertical="center" wrapText="1"/>
    </xf>
    <xf numFmtId="0" fontId="5" fillId="3" borderId="2" xfId="3" applyNumberFormat="1" applyFont="1" applyFill="1" applyBorder="1" applyAlignment="1">
      <alignment horizontal="center" vertical="center" wrapText="1"/>
    </xf>
    <xf numFmtId="0" fontId="5" fillId="3" borderId="15" xfId="3" applyNumberFormat="1" applyFont="1" applyFill="1" applyBorder="1" applyAlignment="1">
      <alignment horizontal="center" vertical="center" wrapText="1"/>
    </xf>
    <xf numFmtId="0" fontId="5" fillId="0" borderId="2" xfId="0" applyNumberFormat="1" applyFont="1" applyBorder="1" applyAlignment="1">
      <alignment horizontal="left" vertical="top" wrapText="1"/>
    </xf>
    <xf numFmtId="167" fontId="5" fillId="0" borderId="2" xfId="0" applyNumberFormat="1" applyFont="1" applyBorder="1" applyAlignment="1">
      <alignment horizontal="center" vertical="center"/>
    </xf>
    <xf numFmtId="0" fontId="5" fillId="5" borderId="2" xfId="0" applyNumberFormat="1" applyFont="1" applyFill="1" applyBorder="1" applyAlignment="1">
      <alignment horizontal="left" vertical="center" wrapText="1"/>
    </xf>
    <xf numFmtId="0" fontId="5" fillId="5"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3" borderId="2" xfId="0" applyNumberFormat="1" applyFont="1" applyFill="1" applyBorder="1" applyAlignment="1">
      <alignment horizontal="left" vertical="center" wrapText="1"/>
    </xf>
    <xf numFmtId="0" fontId="5"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4" xfId="0" applyNumberFormat="1" applyFont="1" applyFill="1" applyBorder="1" applyAlignment="1">
      <alignment horizontal="left" vertical="center" wrapText="1"/>
    </xf>
    <xf numFmtId="167" fontId="5" fillId="0" borderId="2" xfId="0" applyNumberFormat="1" applyFont="1" applyFill="1" applyBorder="1" applyAlignment="1">
      <alignment horizontal="center" vertical="center"/>
    </xf>
    <xf numFmtId="168" fontId="5" fillId="0" borderId="2" xfId="4" applyNumberFormat="1" applyFont="1" applyBorder="1"/>
    <xf numFmtId="0" fontId="5" fillId="0" borderId="2" xfId="0" applyNumberFormat="1" applyFont="1" applyBorder="1" applyAlignment="1">
      <alignment horizontal="left" vertical="justify" wrapText="1"/>
    </xf>
    <xf numFmtId="0" fontId="6" fillId="0" borderId="2" xfId="0" applyFont="1" applyBorder="1" applyAlignment="1">
      <alignment horizontal="center" vertical="center"/>
    </xf>
    <xf numFmtId="0" fontId="7" fillId="5" borderId="2" xfId="0" applyFont="1" applyFill="1" applyBorder="1" applyAlignment="1">
      <alignment vertical="center" wrapText="1"/>
    </xf>
    <xf numFmtId="0" fontId="6" fillId="0" borderId="14" xfId="0" applyFont="1" applyBorder="1" applyAlignment="1">
      <alignment vertical="center" wrapText="1"/>
    </xf>
    <xf numFmtId="0" fontId="6" fillId="0" borderId="0" xfId="0" applyFont="1"/>
    <xf numFmtId="0" fontId="4" fillId="2" borderId="3"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16" xfId="0" applyFont="1" applyBorder="1" applyAlignment="1">
      <alignment vertical="center" wrapText="1"/>
    </xf>
    <xf numFmtId="0" fontId="5" fillId="5" borderId="3" xfId="0" applyNumberFormat="1" applyFont="1" applyFill="1" applyBorder="1" applyAlignment="1">
      <alignment horizontal="center" vertical="center" wrapText="1"/>
    </xf>
    <xf numFmtId="167" fontId="5" fillId="0" borderId="3" xfId="0" applyNumberFormat="1" applyFont="1" applyFill="1" applyBorder="1" applyAlignment="1">
      <alignment horizontal="center" vertical="center"/>
    </xf>
    <xf numFmtId="168" fontId="5" fillId="0" borderId="3" xfId="4" applyNumberFormat="1" applyFont="1" applyBorder="1"/>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0" fontId="6" fillId="0" borderId="0" xfId="0" applyFont="1" applyBorder="1"/>
    <xf numFmtId="0" fontId="6" fillId="0" borderId="10" xfId="0" applyFont="1" applyBorder="1"/>
    <xf numFmtId="0" fontId="6" fillId="0" borderId="11" xfId="0" applyFont="1" applyBorder="1"/>
    <xf numFmtId="0" fontId="6" fillId="0" borderId="12" xfId="0" applyFont="1" applyBorder="1"/>
    <xf numFmtId="0" fontId="6" fillId="0" borderId="13" xfId="0" applyFont="1" applyBorder="1"/>
    <xf numFmtId="0" fontId="0" fillId="0" borderId="17" xfId="0" applyBorder="1"/>
    <xf numFmtId="0" fontId="6" fillId="0" borderId="17" xfId="0" applyFont="1" applyBorder="1"/>
    <xf numFmtId="0" fontId="2" fillId="0" borderId="2" xfId="0" applyFont="1" applyBorder="1" applyAlignment="1">
      <alignment horizontal="center" vertical="center"/>
    </xf>
    <xf numFmtId="0" fontId="0" fillId="0" borderId="2" xfId="0" applyBorder="1" applyAlignment="1">
      <alignment horizontal="center"/>
    </xf>
    <xf numFmtId="0" fontId="6" fillId="0" borderId="2" xfId="0" applyFont="1" applyBorder="1" applyAlignment="1">
      <alignment horizontal="center"/>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4" borderId="14"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2" borderId="2" xfId="0" applyFont="1" applyFill="1" applyBorder="1" applyAlignment="1">
      <alignment horizontal="center" vertical="center" wrapText="1"/>
    </xf>
    <xf numFmtId="9" fontId="5" fillId="3" borderId="6" xfId="0" applyNumberFormat="1" applyFont="1" applyFill="1" applyBorder="1" applyAlignment="1">
      <alignment horizontal="left" vertical="center" wrapText="1"/>
    </xf>
    <xf numFmtId="9" fontId="5" fillId="3" borderId="7" xfId="0" applyNumberFormat="1" applyFont="1" applyFill="1" applyBorder="1" applyAlignment="1">
      <alignment horizontal="left" vertical="center" wrapText="1"/>
    </xf>
    <xf numFmtId="9" fontId="5" fillId="3" borderId="8" xfId="0" applyNumberFormat="1" applyFont="1" applyFill="1" applyBorder="1" applyAlignment="1">
      <alignment horizontal="left" vertical="center" wrapText="1"/>
    </xf>
    <xf numFmtId="9" fontId="5" fillId="3" borderId="9" xfId="0" applyNumberFormat="1" applyFont="1" applyFill="1" applyBorder="1" applyAlignment="1">
      <alignment horizontal="left" vertical="center" wrapText="1"/>
    </xf>
    <xf numFmtId="9" fontId="5" fillId="3" borderId="0" xfId="0" applyNumberFormat="1" applyFont="1" applyFill="1" applyBorder="1" applyAlignment="1">
      <alignment horizontal="left" vertical="center" wrapText="1"/>
    </xf>
    <xf numFmtId="9" fontId="5" fillId="3" borderId="10" xfId="0" applyNumberFormat="1" applyFont="1" applyFill="1" applyBorder="1" applyAlignment="1">
      <alignment horizontal="left" vertical="center" wrapText="1"/>
    </xf>
    <xf numFmtId="9" fontId="5" fillId="3" borderId="11" xfId="0" applyNumberFormat="1" applyFont="1" applyFill="1" applyBorder="1" applyAlignment="1">
      <alignment horizontal="left" vertical="center" wrapText="1"/>
    </xf>
    <xf numFmtId="9" fontId="5" fillId="3" borderId="12" xfId="0" applyNumberFormat="1" applyFont="1" applyFill="1" applyBorder="1" applyAlignment="1">
      <alignment horizontal="left" vertical="center" wrapText="1"/>
    </xf>
    <xf numFmtId="9" fontId="5" fillId="3" borderId="13" xfId="0" applyNumberFormat="1" applyFont="1" applyFill="1" applyBorder="1" applyAlignment="1">
      <alignment horizontal="left" vertical="center" wrapText="1"/>
    </xf>
    <xf numFmtId="167" fontId="4" fillId="3" borderId="15" xfId="0" applyNumberFormat="1" applyFont="1" applyFill="1" applyBorder="1" applyAlignment="1">
      <alignment horizontal="center" vertical="center" wrapText="1"/>
    </xf>
    <xf numFmtId="167" fontId="4" fillId="3" borderId="1" xfId="0" applyNumberFormat="1"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cellXfs>
  <cellStyles count="5">
    <cellStyle name="Millares" xfId="3" builtinId="3"/>
    <cellStyle name="Millares [0] 2" xfId="1"/>
    <cellStyle name="Moneda" xfId="4" builtinId="4"/>
    <cellStyle name="Mon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295275</xdr:colOff>
      <xdr:row>2</xdr:row>
      <xdr:rowOff>171450</xdr:rowOff>
    </xdr:from>
    <xdr:to>
      <xdr:col>10</xdr:col>
      <xdr:colOff>628649</xdr:colOff>
      <xdr:row>4</xdr:row>
      <xdr:rowOff>342900</xdr:rowOff>
    </xdr:to>
    <xdr:pic>
      <xdr:nvPicPr>
        <xdr:cNvPr id="2"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5873" t="20703" r="7945"/>
        <a:stretch>
          <a:fillRect/>
        </a:stretch>
      </xdr:blipFill>
      <xdr:spPr>
        <a:xfrm>
          <a:off x="7543800" y="647700"/>
          <a:ext cx="1952624" cy="952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2"/>
  <sheetViews>
    <sheetView showGridLines="0" tabSelected="1" view="pageBreakPreview" topLeftCell="A73" zoomScale="60" zoomScaleNormal="100" workbookViewId="0">
      <selection activeCell="I10" sqref="I10"/>
    </sheetView>
  </sheetViews>
  <sheetFormatPr baseColWidth="10" defaultRowHeight="12" x14ac:dyDescent="0.2"/>
  <cols>
    <col min="1" max="2" width="11.42578125" style="37"/>
    <col min="3" max="3" width="15.5703125" style="37" customWidth="1"/>
    <col min="4" max="4" width="11.7109375" style="37" bestFit="1" customWidth="1"/>
    <col min="5" max="5" width="22.42578125" style="37" customWidth="1"/>
    <col min="6" max="6" width="11.7109375" style="37" bestFit="1" customWidth="1"/>
    <col min="7" max="7" width="11.42578125" style="37"/>
    <col min="8" max="8" width="13" style="37" bestFit="1" customWidth="1"/>
    <col min="9" max="9" width="11.7109375" style="37" bestFit="1" customWidth="1"/>
    <col min="10" max="10" width="12.5703125" style="37" bestFit="1" customWidth="1"/>
    <col min="11" max="11" width="15.140625" style="37" bestFit="1" customWidth="1"/>
    <col min="12" max="16384" width="11.42578125" style="37"/>
  </cols>
  <sheetData>
    <row r="1" spans="2:12" x14ac:dyDescent="0.2">
      <c r="B1" s="44"/>
      <c r="C1" s="45"/>
      <c r="D1" s="45"/>
      <c r="E1" s="45"/>
      <c r="F1" s="45"/>
      <c r="G1" s="45"/>
      <c r="H1" s="45"/>
      <c r="I1" s="45"/>
      <c r="J1" s="45"/>
      <c r="K1" s="45"/>
      <c r="L1" s="46"/>
    </row>
    <row r="2" spans="2:12" ht="25.5" customHeight="1" x14ac:dyDescent="0.2">
      <c r="B2" s="47"/>
      <c r="C2" s="48"/>
      <c r="D2" s="48"/>
      <c r="E2" s="48"/>
      <c r="F2" s="48"/>
      <c r="G2" s="48"/>
      <c r="H2" s="48"/>
      <c r="I2" s="48"/>
      <c r="J2" s="48"/>
      <c r="K2" s="48"/>
      <c r="L2" s="49"/>
    </row>
    <row r="3" spans="2:12" ht="30.75" customHeight="1" x14ac:dyDescent="0.2">
      <c r="B3" s="47"/>
      <c r="C3" s="55" t="s">
        <v>2</v>
      </c>
      <c r="D3" s="55"/>
      <c r="E3" s="55"/>
      <c r="F3" s="55"/>
      <c r="G3" s="55"/>
      <c r="H3" s="55"/>
      <c r="I3" s="55"/>
      <c r="J3" s="55"/>
      <c r="K3" s="55"/>
      <c r="L3" s="49"/>
    </row>
    <row r="4" spans="2:12" ht="30.75" customHeight="1" x14ac:dyDescent="0.2">
      <c r="B4" s="47"/>
      <c r="C4" s="55"/>
      <c r="D4" s="55"/>
      <c r="E4" s="55"/>
      <c r="F4" s="55"/>
      <c r="G4" s="55"/>
      <c r="H4" s="55"/>
      <c r="I4" s="55"/>
      <c r="J4" s="55"/>
      <c r="K4" s="55"/>
      <c r="L4" s="49"/>
    </row>
    <row r="5" spans="2:12" ht="30.75" customHeight="1" x14ac:dyDescent="0.2">
      <c r="B5" s="47"/>
      <c r="C5" s="55"/>
      <c r="D5" s="55"/>
      <c r="E5" s="55"/>
      <c r="F5" s="55"/>
      <c r="G5" s="55"/>
      <c r="H5" s="55"/>
      <c r="I5" s="55"/>
      <c r="J5" s="55"/>
      <c r="K5" s="55"/>
      <c r="L5" s="49"/>
    </row>
    <row r="6" spans="2:12" ht="36" x14ac:dyDescent="0.2">
      <c r="B6" s="47"/>
      <c r="C6" s="3" t="s">
        <v>0</v>
      </c>
      <c r="D6" s="4" t="s">
        <v>6</v>
      </c>
      <c r="E6" s="5" t="s">
        <v>7</v>
      </c>
      <c r="F6" s="4" t="s">
        <v>8</v>
      </c>
      <c r="G6" s="6" t="s">
        <v>9</v>
      </c>
      <c r="H6" s="7" t="s">
        <v>211</v>
      </c>
      <c r="I6" s="4" t="s">
        <v>10</v>
      </c>
      <c r="J6" s="7" t="s">
        <v>212</v>
      </c>
      <c r="K6" s="7" t="s">
        <v>1</v>
      </c>
      <c r="L6" s="49"/>
    </row>
    <row r="7" spans="2:12" ht="36" x14ac:dyDescent="0.2">
      <c r="B7" s="47"/>
      <c r="C7" s="8" t="s">
        <v>11</v>
      </c>
      <c r="D7" s="9" t="s">
        <v>12</v>
      </c>
      <c r="E7" s="10" t="s">
        <v>13</v>
      </c>
      <c r="F7" s="11">
        <v>1</v>
      </c>
      <c r="G7" s="12" t="s">
        <v>14</v>
      </c>
      <c r="H7" s="13">
        <v>38659333</v>
      </c>
      <c r="I7" s="14">
        <v>4</v>
      </c>
      <c r="J7" s="13"/>
      <c r="K7" s="2">
        <f>+J7*I7</f>
        <v>0</v>
      </c>
      <c r="L7" s="49"/>
    </row>
    <row r="8" spans="2:12" x14ac:dyDescent="0.2">
      <c r="B8" s="47"/>
      <c r="C8" s="62" t="s">
        <v>15</v>
      </c>
      <c r="D8" s="15" t="s">
        <v>16</v>
      </c>
      <c r="E8" s="60" t="s">
        <v>17</v>
      </c>
      <c r="F8" s="61"/>
      <c r="G8" s="76"/>
      <c r="H8" s="13"/>
      <c r="I8" s="16"/>
      <c r="J8" s="13"/>
      <c r="K8" s="2"/>
      <c r="L8" s="49"/>
    </row>
    <row r="9" spans="2:12" x14ac:dyDescent="0.2">
      <c r="B9" s="47"/>
      <c r="C9" s="62"/>
      <c r="D9" s="9" t="s">
        <v>18</v>
      </c>
      <c r="E9" s="17" t="s">
        <v>19</v>
      </c>
      <c r="F9" s="11">
        <v>1</v>
      </c>
      <c r="G9" s="77" t="s">
        <v>20</v>
      </c>
      <c r="H9" s="13">
        <v>10764433</v>
      </c>
      <c r="I9" s="16">
        <v>1</v>
      </c>
      <c r="J9" s="13"/>
      <c r="K9" s="2">
        <f t="shared" ref="K9:K72" si="0">+J9*I9</f>
        <v>0</v>
      </c>
      <c r="L9" s="49"/>
    </row>
    <row r="10" spans="2:12" x14ac:dyDescent="0.2">
      <c r="B10" s="47"/>
      <c r="C10" s="62"/>
      <c r="D10" s="9" t="s">
        <v>21</v>
      </c>
      <c r="E10" s="17" t="s">
        <v>22</v>
      </c>
      <c r="F10" s="11">
        <v>1</v>
      </c>
      <c r="G10" s="77"/>
      <c r="H10" s="13">
        <v>15105364</v>
      </c>
      <c r="I10" s="16">
        <v>1</v>
      </c>
      <c r="J10" s="13"/>
      <c r="K10" s="2">
        <f t="shared" si="0"/>
        <v>0</v>
      </c>
      <c r="L10" s="49"/>
    </row>
    <row r="11" spans="2:12" x14ac:dyDescent="0.2">
      <c r="B11" s="47"/>
      <c r="C11" s="62"/>
      <c r="D11" s="9" t="s">
        <v>23</v>
      </c>
      <c r="E11" s="17" t="s">
        <v>24</v>
      </c>
      <c r="F11" s="11">
        <v>1</v>
      </c>
      <c r="G11" s="77"/>
      <c r="H11" s="13">
        <v>7028808</v>
      </c>
      <c r="I11" s="16">
        <v>1</v>
      </c>
      <c r="J11" s="13"/>
      <c r="K11" s="2">
        <f t="shared" si="0"/>
        <v>0</v>
      </c>
      <c r="L11" s="49"/>
    </row>
    <row r="12" spans="2:12" x14ac:dyDescent="0.2">
      <c r="B12" s="47"/>
      <c r="C12" s="62"/>
      <c r="D12" s="9" t="s">
        <v>25</v>
      </c>
      <c r="E12" s="17" t="s">
        <v>26</v>
      </c>
      <c r="F12" s="11">
        <v>1</v>
      </c>
      <c r="G12" s="77"/>
      <c r="H12" s="13">
        <v>7008140</v>
      </c>
      <c r="I12" s="16">
        <v>1</v>
      </c>
      <c r="J12" s="13"/>
      <c r="K12" s="2">
        <f t="shared" si="0"/>
        <v>0</v>
      </c>
      <c r="L12" s="49"/>
    </row>
    <row r="13" spans="2:12" x14ac:dyDescent="0.2">
      <c r="B13" s="47"/>
      <c r="C13" s="62"/>
      <c r="D13" s="9" t="s">
        <v>27</v>
      </c>
      <c r="E13" s="18" t="s">
        <v>28</v>
      </c>
      <c r="F13" s="11">
        <v>1</v>
      </c>
      <c r="G13" s="77"/>
      <c r="H13" s="13">
        <v>3760800</v>
      </c>
      <c r="I13" s="16">
        <v>1</v>
      </c>
      <c r="J13" s="13"/>
      <c r="K13" s="2">
        <f t="shared" si="0"/>
        <v>0</v>
      </c>
      <c r="L13" s="49"/>
    </row>
    <row r="14" spans="2:12" x14ac:dyDescent="0.2">
      <c r="B14" s="47"/>
      <c r="C14" s="62"/>
      <c r="D14" s="9" t="s">
        <v>29</v>
      </c>
      <c r="E14" s="18" t="s">
        <v>30</v>
      </c>
      <c r="F14" s="11">
        <v>1</v>
      </c>
      <c r="G14" s="77"/>
      <c r="H14" s="13">
        <v>3703228</v>
      </c>
      <c r="I14" s="16">
        <v>1</v>
      </c>
      <c r="J14" s="13"/>
      <c r="K14" s="2">
        <f t="shared" si="0"/>
        <v>0</v>
      </c>
      <c r="L14" s="49"/>
    </row>
    <row r="15" spans="2:12" x14ac:dyDescent="0.2">
      <c r="B15" s="47"/>
      <c r="C15" s="62"/>
      <c r="D15" s="9" t="s">
        <v>31</v>
      </c>
      <c r="E15" s="18" t="s">
        <v>32</v>
      </c>
      <c r="F15" s="11">
        <v>1</v>
      </c>
      <c r="G15" s="77"/>
      <c r="H15" s="13">
        <v>1447171</v>
      </c>
      <c r="I15" s="16">
        <v>1</v>
      </c>
      <c r="J15" s="13"/>
      <c r="K15" s="2">
        <f t="shared" si="0"/>
        <v>0</v>
      </c>
      <c r="L15" s="49"/>
    </row>
    <row r="16" spans="2:12" x14ac:dyDescent="0.2">
      <c r="B16" s="47"/>
      <c r="C16" s="62"/>
      <c r="D16" s="9" t="s">
        <v>33</v>
      </c>
      <c r="E16" s="18" t="s">
        <v>34</v>
      </c>
      <c r="F16" s="11">
        <v>1</v>
      </c>
      <c r="G16" s="77"/>
      <c r="H16" s="13">
        <v>1995579</v>
      </c>
      <c r="I16" s="16">
        <v>1</v>
      </c>
      <c r="J16" s="13"/>
      <c r="K16" s="2">
        <f t="shared" si="0"/>
        <v>0</v>
      </c>
      <c r="L16" s="49"/>
    </row>
    <row r="17" spans="2:12" x14ac:dyDescent="0.2">
      <c r="B17" s="47"/>
      <c r="C17" s="62"/>
      <c r="D17" s="9" t="s">
        <v>35</v>
      </c>
      <c r="E17" s="18" t="s">
        <v>36</v>
      </c>
      <c r="F17" s="11">
        <v>1</v>
      </c>
      <c r="G17" s="77"/>
      <c r="H17" s="13">
        <v>1576307</v>
      </c>
      <c r="I17" s="16">
        <v>1</v>
      </c>
      <c r="J17" s="13"/>
      <c r="K17" s="2">
        <f t="shared" si="0"/>
        <v>0</v>
      </c>
      <c r="L17" s="49"/>
    </row>
    <row r="18" spans="2:12" x14ac:dyDescent="0.2">
      <c r="B18" s="47"/>
      <c r="C18" s="62"/>
      <c r="D18" s="9" t="s">
        <v>37</v>
      </c>
      <c r="E18" s="18" t="s">
        <v>38</v>
      </c>
      <c r="F18" s="11">
        <v>1</v>
      </c>
      <c r="G18" s="77"/>
      <c r="H18" s="13">
        <v>4973469</v>
      </c>
      <c r="I18" s="16">
        <v>1</v>
      </c>
      <c r="J18" s="13"/>
      <c r="K18" s="2">
        <f t="shared" si="0"/>
        <v>0</v>
      </c>
      <c r="L18" s="49"/>
    </row>
    <row r="19" spans="2:12" x14ac:dyDescent="0.2">
      <c r="B19" s="47"/>
      <c r="C19" s="62"/>
      <c r="D19" s="9" t="s">
        <v>39</v>
      </c>
      <c r="E19" s="18" t="s">
        <v>40</v>
      </c>
      <c r="F19" s="11">
        <v>1</v>
      </c>
      <c r="G19" s="77"/>
      <c r="H19" s="13">
        <v>1414341</v>
      </c>
      <c r="I19" s="16">
        <v>1</v>
      </c>
      <c r="J19" s="13"/>
      <c r="K19" s="2">
        <f t="shared" si="0"/>
        <v>0</v>
      </c>
      <c r="L19" s="49"/>
    </row>
    <row r="20" spans="2:12" x14ac:dyDescent="0.2">
      <c r="B20" s="47"/>
      <c r="C20" s="62"/>
      <c r="D20" s="9" t="s">
        <v>41</v>
      </c>
      <c r="E20" s="18" t="s">
        <v>42</v>
      </c>
      <c r="F20" s="11">
        <v>1</v>
      </c>
      <c r="G20" s="77"/>
      <c r="H20" s="13">
        <v>5466817</v>
      </c>
      <c r="I20" s="16">
        <v>1</v>
      </c>
      <c r="J20" s="13"/>
      <c r="K20" s="2">
        <f t="shared" si="0"/>
        <v>0</v>
      </c>
      <c r="L20" s="49"/>
    </row>
    <row r="21" spans="2:12" x14ac:dyDescent="0.2">
      <c r="B21" s="47"/>
      <c r="C21" s="62"/>
      <c r="D21" s="9" t="s">
        <v>43</v>
      </c>
      <c r="E21" s="18" t="s">
        <v>44</v>
      </c>
      <c r="F21" s="11">
        <v>1</v>
      </c>
      <c r="G21" s="77"/>
      <c r="H21" s="13">
        <v>3671431</v>
      </c>
      <c r="I21" s="16">
        <v>1</v>
      </c>
      <c r="J21" s="13"/>
      <c r="K21" s="2">
        <f t="shared" si="0"/>
        <v>0</v>
      </c>
      <c r="L21" s="49"/>
    </row>
    <row r="22" spans="2:12" x14ac:dyDescent="0.2">
      <c r="B22" s="47"/>
      <c r="C22" s="62"/>
      <c r="D22" s="9" t="s">
        <v>45</v>
      </c>
      <c r="E22" s="18" t="s">
        <v>46</v>
      </c>
      <c r="F22" s="11">
        <v>1</v>
      </c>
      <c r="G22" s="77"/>
      <c r="H22" s="13">
        <v>1643084</v>
      </c>
      <c r="I22" s="16">
        <v>1</v>
      </c>
      <c r="J22" s="13"/>
      <c r="K22" s="2">
        <f t="shared" si="0"/>
        <v>0</v>
      </c>
      <c r="L22" s="49"/>
    </row>
    <row r="23" spans="2:12" x14ac:dyDescent="0.2">
      <c r="B23" s="47"/>
      <c r="C23" s="62"/>
      <c r="D23" s="9" t="s">
        <v>47</v>
      </c>
      <c r="E23" s="60" t="s">
        <v>48</v>
      </c>
      <c r="F23" s="61"/>
      <c r="G23" s="76"/>
      <c r="H23" s="13"/>
      <c r="I23" s="16"/>
      <c r="J23" s="13"/>
      <c r="K23" s="2"/>
      <c r="L23" s="49"/>
    </row>
    <row r="24" spans="2:12" ht="24" x14ac:dyDescent="0.2">
      <c r="B24" s="47"/>
      <c r="C24" s="62"/>
      <c r="D24" s="9" t="s">
        <v>49</v>
      </c>
      <c r="E24" s="10" t="s">
        <v>50</v>
      </c>
      <c r="F24" s="19">
        <v>1</v>
      </c>
      <c r="G24" s="78" t="s">
        <v>51</v>
      </c>
      <c r="H24" s="13">
        <v>44399284</v>
      </c>
      <c r="I24" s="16">
        <v>1</v>
      </c>
      <c r="J24" s="13"/>
      <c r="K24" s="2">
        <f t="shared" si="0"/>
        <v>0</v>
      </c>
      <c r="L24" s="49"/>
    </row>
    <row r="25" spans="2:12" ht="24" x14ac:dyDescent="0.2">
      <c r="B25" s="47"/>
      <c r="C25" s="62"/>
      <c r="D25" s="9" t="s">
        <v>52</v>
      </c>
      <c r="E25" s="10" t="s">
        <v>53</v>
      </c>
      <c r="F25" s="19">
        <v>1</v>
      </c>
      <c r="G25" s="78"/>
      <c r="H25" s="13">
        <v>5349508</v>
      </c>
      <c r="I25" s="16">
        <v>1</v>
      </c>
      <c r="J25" s="13"/>
      <c r="K25" s="2">
        <f t="shared" si="0"/>
        <v>0</v>
      </c>
      <c r="L25" s="49"/>
    </row>
    <row r="26" spans="2:12" ht="24" x14ac:dyDescent="0.2">
      <c r="B26" s="47"/>
      <c r="C26" s="62"/>
      <c r="D26" s="9" t="s">
        <v>54</v>
      </c>
      <c r="E26" s="10" t="s">
        <v>55</v>
      </c>
      <c r="F26" s="19">
        <v>1</v>
      </c>
      <c r="G26" s="78"/>
      <c r="H26" s="13">
        <v>5349508</v>
      </c>
      <c r="I26" s="16">
        <v>1</v>
      </c>
      <c r="J26" s="13"/>
      <c r="K26" s="2">
        <f t="shared" si="0"/>
        <v>0</v>
      </c>
      <c r="L26" s="49"/>
    </row>
    <row r="27" spans="2:12" ht="24" x14ac:dyDescent="0.2">
      <c r="B27" s="47"/>
      <c r="C27" s="62"/>
      <c r="D27" s="9" t="s">
        <v>56</v>
      </c>
      <c r="E27" s="10" t="s">
        <v>57</v>
      </c>
      <c r="F27" s="19">
        <v>1</v>
      </c>
      <c r="G27" s="78"/>
      <c r="H27" s="13">
        <v>10726889</v>
      </c>
      <c r="I27" s="16">
        <v>1</v>
      </c>
      <c r="J27" s="13"/>
      <c r="K27" s="2">
        <f t="shared" si="0"/>
        <v>0</v>
      </c>
      <c r="L27" s="49"/>
    </row>
    <row r="28" spans="2:12" ht="24" x14ac:dyDescent="0.2">
      <c r="B28" s="47"/>
      <c r="C28" s="62"/>
      <c r="D28" s="9" t="s">
        <v>58</v>
      </c>
      <c r="E28" s="10" t="s">
        <v>59</v>
      </c>
      <c r="F28" s="19">
        <v>1</v>
      </c>
      <c r="G28" s="78"/>
      <c r="H28" s="13">
        <v>29391075</v>
      </c>
      <c r="I28" s="16">
        <v>1</v>
      </c>
      <c r="J28" s="13"/>
      <c r="K28" s="2">
        <f t="shared" si="0"/>
        <v>0</v>
      </c>
      <c r="L28" s="49"/>
    </row>
    <row r="29" spans="2:12" ht="24" x14ac:dyDescent="0.2">
      <c r="B29" s="47"/>
      <c r="C29" s="62"/>
      <c r="D29" s="9" t="s">
        <v>60</v>
      </c>
      <c r="E29" s="10" t="s">
        <v>61</v>
      </c>
      <c r="F29" s="19">
        <v>1</v>
      </c>
      <c r="G29" s="78"/>
      <c r="H29" s="13">
        <v>18417137</v>
      </c>
      <c r="I29" s="16">
        <v>1</v>
      </c>
      <c r="J29" s="13"/>
      <c r="K29" s="2">
        <f t="shared" si="0"/>
        <v>0</v>
      </c>
      <c r="L29" s="49"/>
    </row>
    <row r="30" spans="2:12" ht="24" x14ac:dyDescent="0.2">
      <c r="B30" s="47"/>
      <c r="C30" s="62"/>
      <c r="D30" s="9" t="s">
        <v>62</v>
      </c>
      <c r="E30" s="10" t="s">
        <v>63</v>
      </c>
      <c r="F30" s="19">
        <v>1</v>
      </c>
      <c r="G30" s="78"/>
      <c r="H30" s="13">
        <v>14956354</v>
      </c>
      <c r="I30" s="16">
        <v>1</v>
      </c>
      <c r="J30" s="13"/>
      <c r="K30" s="2">
        <f t="shared" si="0"/>
        <v>0</v>
      </c>
      <c r="L30" s="49"/>
    </row>
    <row r="31" spans="2:12" ht="24" x14ac:dyDescent="0.2">
      <c r="B31" s="47"/>
      <c r="C31" s="62"/>
      <c r="D31" s="9" t="s">
        <v>64</v>
      </c>
      <c r="E31" s="10" t="s">
        <v>65</v>
      </c>
      <c r="F31" s="20">
        <v>1</v>
      </c>
      <c r="G31" s="78"/>
      <c r="H31" s="13">
        <v>15807488</v>
      </c>
      <c r="I31" s="16">
        <v>1</v>
      </c>
      <c r="J31" s="13"/>
      <c r="K31" s="2">
        <f t="shared" si="0"/>
        <v>0</v>
      </c>
      <c r="L31" s="49"/>
    </row>
    <row r="32" spans="2:12" ht="24" x14ac:dyDescent="0.2">
      <c r="B32" s="47"/>
      <c r="C32" s="62"/>
      <c r="D32" s="9" t="s">
        <v>66</v>
      </c>
      <c r="E32" s="10" t="s">
        <v>50</v>
      </c>
      <c r="F32" s="21">
        <v>1</v>
      </c>
      <c r="G32" s="78" t="s">
        <v>67</v>
      </c>
      <c r="H32" s="13">
        <v>65866787</v>
      </c>
      <c r="I32" s="16">
        <v>1</v>
      </c>
      <c r="J32" s="13"/>
      <c r="K32" s="2">
        <f t="shared" si="0"/>
        <v>0</v>
      </c>
      <c r="L32" s="49"/>
    </row>
    <row r="33" spans="2:12" ht="24" x14ac:dyDescent="0.2">
      <c r="B33" s="47"/>
      <c r="C33" s="62"/>
      <c r="D33" s="9" t="s">
        <v>68</v>
      </c>
      <c r="E33" s="10" t="s">
        <v>53</v>
      </c>
      <c r="F33" s="21">
        <v>1</v>
      </c>
      <c r="G33" s="78"/>
      <c r="H33" s="13">
        <v>9449612</v>
      </c>
      <c r="I33" s="16">
        <v>1</v>
      </c>
      <c r="J33" s="13"/>
      <c r="K33" s="2">
        <f t="shared" si="0"/>
        <v>0</v>
      </c>
      <c r="L33" s="49"/>
    </row>
    <row r="34" spans="2:12" ht="24" x14ac:dyDescent="0.2">
      <c r="B34" s="47"/>
      <c r="C34" s="62"/>
      <c r="D34" s="9" t="s">
        <v>69</v>
      </c>
      <c r="E34" s="10" t="s">
        <v>55</v>
      </c>
      <c r="F34" s="21">
        <v>1</v>
      </c>
      <c r="G34" s="78"/>
      <c r="H34" s="13">
        <v>9449612</v>
      </c>
      <c r="I34" s="16">
        <v>1</v>
      </c>
      <c r="J34" s="13"/>
      <c r="K34" s="2">
        <f t="shared" si="0"/>
        <v>0</v>
      </c>
      <c r="L34" s="49"/>
    </row>
    <row r="35" spans="2:12" ht="24" x14ac:dyDescent="0.2">
      <c r="B35" s="47"/>
      <c r="C35" s="62"/>
      <c r="D35" s="9" t="s">
        <v>70</v>
      </c>
      <c r="E35" s="10" t="s">
        <v>57</v>
      </c>
      <c r="F35" s="21">
        <v>1</v>
      </c>
      <c r="G35" s="78"/>
      <c r="H35" s="13">
        <v>17919940</v>
      </c>
      <c r="I35" s="16">
        <v>1</v>
      </c>
      <c r="J35" s="13"/>
      <c r="K35" s="2">
        <f t="shared" si="0"/>
        <v>0</v>
      </c>
      <c r="L35" s="49"/>
    </row>
    <row r="36" spans="2:12" ht="24" x14ac:dyDescent="0.2">
      <c r="B36" s="47"/>
      <c r="C36" s="62"/>
      <c r="D36" s="9" t="s">
        <v>71</v>
      </c>
      <c r="E36" s="10" t="s">
        <v>59</v>
      </c>
      <c r="F36" s="21">
        <v>1</v>
      </c>
      <c r="G36" s="78"/>
      <c r="H36" s="13">
        <v>36269837</v>
      </c>
      <c r="I36" s="16">
        <v>1</v>
      </c>
      <c r="J36" s="13"/>
      <c r="K36" s="2">
        <f t="shared" si="0"/>
        <v>0</v>
      </c>
      <c r="L36" s="49"/>
    </row>
    <row r="37" spans="2:12" ht="24" x14ac:dyDescent="0.2">
      <c r="B37" s="47"/>
      <c r="C37" s="62"/>
      <c r="D37" s="9" t="s">
        <v>72</v>
      </c>
      <c r="E37" s="10" t="s">
        <v>61</v>
      </c>
      <c r="F37" s="21">
        <v>1</v>
      </c>
      <c r="G37" s="78"/>
      <c r="H37" s="13">
        <v>39244862</v>
      </c>
      <c r="I37" s="16">
        <v>1</v>
      </c>
      <c r="J37" s="13"/>
      <c r="K37" s="2">
        <f t="shared" si="0"/>
        <v>0</v>
      </c>
      <c r="L37" s="49"/>
    </row>
    <row r="38" spans="2:12" ht="24" x14ac:dyDescent="0.2">
      <c r="B38" s="47"/>
      <c r="C38" s="62"/>
      <c r="D38" s="9" t="s">
        <v>73</v>
      </c>
      <c r="E38" s="10" t="s">
        <v>63</v>
      </c>
      <c r="F38" s="21">
        <v>1</v>
      </c>
      <c r="G38" s="78"/>
      <c r="H38" s="13">
        <v>30294347</v>
      </c>
      <c r="I38" s="16">
        <v>1</v>
      </c>
      <c r="J38" s="13"/>
      <c r="K38" s="2">
        <f t="shared" si="0"/>
        <v>0</v>
      </c>
      <c r="L38" s="49"/>
    </row>
    <row r="39" spans="2:12" ht="24" x14ac:dyDescent="0.2">
      <c r="B39" s="47"/>
      <c r="C39" s="62"/>
      <c r="D39" s="9" t="s">
        <v>74</v>
      </c>
      <c r="E39" s="10" t="s">
        <v>65</v>
      </c>
      <c r="F39" s="21">
        <v>1</v>
      </c>
      <c r="G39" s="78"/>
      <c r="H39" s="13">
        <v>16672624</v>
      </c>
      <c r="I39" s="16">
        <v>1</v>
      </c>
      <c r="J39" s="13"/>
      <c r="K39" s="2">
        <f t="shared" si="0"/>
        <v>0</v>
      </c>
      <c r="L39" s="49"/>
    </row>
    <row r="40" spans="2:12" x14ac:dyDescent="0.2">
      <c r="B40" s="47"/>
      <c r="C40" s="62"/>
      <c r="D40" s="9" t="s">
        <v>75</v>
      </c>
      <c r="E40" s="60" t="s">
        <v>76</v>
      </c>
      <c r="F40" s="61"/>
      <c r="G40" s="61"/>
      <c r="H40" s="13"/>
      <c r="I40" s="16"/>
      <c r="J40" s="13"/>
      <c r="K40" s="2"/>
      <c r="L40" s="49"/>
    </row>
    <row r="41" spans="2:12" ht="36" x14ac:dyDescent="0.2">
      <c r="B41" s="47"/>
      <c r="C41" s="62"/>
      <c r="D41" s="9" t="s">
        <v>77</v>
      </c>
      <c r="E41" s="22" t="s">
        <v>78</v>
      </c>
      <c r="F41" s="20">
        <v>1</v>
      </c>
      <c r="G41" s="23" t="s">
        <v>79</v>
      </c>
      <c r="H41" s="13">
        <v>82206600</v>
      </c>
      <c r="I41" s="16">
        <v>1</v>
      </c>
      <c r="J41" s="13"/>
      <c r="K41" s="2">
        <f t="shared" si="0"/>
        <v>0</v>
      </c>
      <c r="L41" s="49"/>
    </row>
    <row r="42" spans="2:12" ht="24" x14ac:dyDescent="0.2">
      <c r="B42" s="47"/>
      <c r="C42" s="62"/>
      <c r="D42" s="9" t="s">
        <v>80</v>
      </c>
      <c r="E42" s="10" t="s">
        <v>81</v>
      </c>
      <c r="F42" s="20">
        <v>1</v>
      </c>
      <c r="G42" s="23" t="s">
        <v>79</v>
      </c>
      <c r="H42" s="13">
        <v>30827474.999999996</v>
      </c>
      <c r="I42" s="16">
        <v>2</v>
      </c>
      <c r="J42" s="13"/>
      <c r="K42" s="2">
        <f t="shared" si="0"/>
        <v>0</v>
      </c>
      <c r="L42" s="49"/>
    </row>
    <row r="43" spans="2:12" x14ac:dyDescent="0.2">
      <c r="B43" s="47"/>
      <c r="C43" s="62"/>
      <c r="D43" s="9" t="s">
        <v>82</v>
      </c>
      <c r="E43" s="10" t="s">
        <v>83</v>
      </c>
      <c r="F43" s="20">
        <v>1</v>
      </c>
      <c r="G43" s="23" t="s">
        <v>79</v>
      </c>
      <c r="H43" s="13">
        <v>51379124.999999993</v>
      </c>
      <c r="I43" s="16">
        <v>2</v>
      </c>
      <c r="J43" s="13"/>
      <c r="K43" s="2">
        <f t="shared" si="0"/>
        <v>0</v>
      </c>
      <c r="L43" s="49"/>
    </row>
    <row r="44" spans="2:12" x14ac:dyDescent="0.2">
      <c r="B44" s="47"/>
      <c r="C44" s="58" t="s">
        <v>84</v>
      </c>
      <c r="D44" s="9" t="s">
        <v>85</v>
      </c>
      <c r="E44" s="60" t="s">
        <v>86</v>
      </c>
      <c r="F44" s="61"/>
      <c r="G44" s="61"/>
      <c r="H44" s="13"/>
      <c r="I44" s="16"/>
      <c r="J44" s="13"/>
      <c r="K44" s="2"/>
      <c r="L44" s="49"/>
    </row>
    <row r="45" spans="2:12" ht="24" x14ac:dyDescent="0.2">
      <c r="B45" s="47"/>
      <c r="C45" s="59"/>
      <c r="D45" s="9" t="s">
        <v>87</v>
      </c>
      <c r="E45" s="24" t="s">
        <v>88</v>
      </c>
      <c r="F45" s="25">
        <v>1</v>
      </c>
      <c r="G45" s="26" t="s">
        <v>89</v>
      </c>
      <c r="H45" s="13">
        <v>252785</v>
      </c>
      <c r="I45" s="16">
        <v>100</v>
      </c>
      <c r="J45" s="13"/>
      <c r="K45" s="2">
        <f t="shared" si="0"/>
        <v>0</v>
      </c>
      <c r="L45" s="49"/>
    </row>
    <row r="46" spans="2:12" x14ac:dyDescent="0.2">
      <c r="B46" s="47"/>
      <c r="C46" s="59"/>
      <c r="D46" s="9" t="s">
        <v>90</v>
      </c>
      <c r="E46" s="24" t="s">
        <v>91</v>
      </c>
      <c r="F46" s="25">
        <v>1</v>
      </c>
      <c r="G46" s="26" t="s">
        <v>92</v>
      </c>
      <c r="H46" s="13">
        <v>6577777</v>
      </c>
      <c r="I46" s="16">
        <v>4</v>
      </c>
      <c r="J46" s="13"/>
      <c r="K46" s="2">
        <f t="shared" si="0"/>
        <v>0</v>
      </c>
      <c r="L46" s="49"/>
    </row>
    <row r="47" spans="2:12" ht="24" x14ac:dyDescent="0.2">
      <c r="B47" s="47"/>
      <c r="C47" s="59"/>
      <c r="D47" s="9" t="s">
        <v>93</v>
      </c>
      <c r="E47" s="24" t="s">
        <v>94</v>
      </c>
      <c r="F47" s="25">
        <v>1</v>
      </c>
      <c r="G47" s="26" t="s">
        <v>92</v>
      </c>
      <c r="H47" s="13">
        <v>6572777</v>
      </c>
      <c r="I47" s="16">
        <v>4</v>
      </c>
      <c r="J47" s="13"/>
      <c r="K47" s="2">
        <f t="shared" si="0"/>
        <v>0</v>
      </c>
      <c r="L47" s="49"/>
    </row>
    <row r="48" spans="2:12" ht="24" x14ac:dyDescent="0.2">
      <c r="B48" s="47"/>
      <c r="C48" s="59"/>
      <c r="D48" s="9" t="s">
        <v>95</v>
      </c>
      <c r="E48" s="24" t="s">
        <v>96</v>
      </c>
      <c r="F48" s="25">
        <v>1</v>
      </c>
      <c r="G48" s="26" t="s">
        <v>79</v>
      </c>
      <c r="H48" s="13">
        <v>1644132</v>
      </c>
      <c r="I48" s="16">
        <v>10</v>
      </c>
      <c r="J48" s="13"/>
      <c r="K48" s="2">
        <f t="shared" si="0"/>
        <v>0</v>
      </c>
      <c r="L48" s="49"/>
    </row>
    <row r="49" spans="2:12" x14ac:dyDescent="0.2">
      <c r="B49" s="47"/>
      <c r="C49" s="59"/>
      <c r="D49" s="9" t="s">
        <v>97</v>
      </c>
      <c r="E49" s="24" t="s">
        <v>98</v>
      </c>
      <c r="F49" s="25">
        <v>1</v>
      </c>
      <c r="G49" s="26" t="s">
        <v>79</v>
      </c>
      <c r="H49" s="13">
        <v>4107985</v>
      </c>
      <c r="I49" s="16">
        <v>1</v>
      </c>
      <c r="J49" s="13"/>
      <c r="K49" s="2">
        <f t="shared" si="0"/>
        <v>0</v>
      </c>
      <c r="L49" s="49"/>
    </row>
    <row r="50" spans="2:12" x14ac:dyDescent="0.2">
      <c r="B50" s="47"/>
      <c r="C50" s="59"/>
      <c r="D50" s="9" t="s">
        <v>99</v>
      </c>
      <c r="E50" s="24" t="s">
        <v>100</v>
      </c>
      <c r="F50" s="25">
        <v>1</v>
      </c>
      <c r="G50" s="26" t="s">
        <v>79</v>
      </c>
      <c r="H50" s="13">
        <v>511</v>
      </c>
      <c r="I50" s="16">
        <v>50</v>
      </c>
      <c r="J50" s="13"/>
      <c r="K50" s="2">
        <f t="shared" si="0"/>
        <v>0</v>
      </c>
      <c r="L50" s="49"/>
    </row>
    <row r="51" spans="2:12" x14ac:dyDescent="0.2">
      <c r="B51" s="47"/>
      <c r="C51" s="59"/>
      <c r="D51" s="9" t="s">
        <v>101</v>
      </c>
      <c r="E51" s="27" t="s">
        <v>102</v>
      </c>
      <c r="F51" s="28" t="s">
        <v>103</v>
      </c>
      <c r="G51" s="29" t="s">
        <v>79</v>
      </c>
      <c r="H51" s="13">
        <v>511</v>
      </c>
      <c r="I51" s="16">
        <v>500</v>
      </c>
      <c r="J51" s="13"/>
      <c r="K51" s="2">
        <f t="shared" si="0"/>
        <v>0</v>
      </c>
      <c r="L51" s="49"/>
    </row>
    <row r="52" spans="2:12" x14ac:dyDescent="0.2">
      <c r="B52" s="47"/>
      <c r="C52" s="59"/>
      <c r="D52" s="9" t="s">
        <v>104</v>
      </c>
      <c r="E52" s="30" t="s">
        <v>105</v>
      </c>
      <c r="F52" s="28" t="s">
        <v>106</v>
      </c>
      <c r="G52" s="29" t="s">
        <v>79</v>
      </c>
      <c r="H52" s="13">
        <v>469</v>
      </c>
      <c r="I52" s="16">
        <v>5000</v>
      </c>
      <c r="J52" s="13"/>
      <c r="K52" s="2">
        <f t="shared" si="0"/>
        <v>0</v>
      </c>
      <c r="L52" s="49"/>
    </row>
    <row r="53" spans="2:12" ht="24" x14ac:dyDescent="0.2">
      <c r="B53" s="47"/>
      <c r="C53" s="59"/>
      <c r="D53" s="9" t="s">
        <v>107</v>
      </c>
      <c r="E53" s="30" t="s">
        <v>108</v>
      </c>
      <c r="F53" s="28" t="s">
        <v>109</v>
      </c>
      <c r="G53" s="29" t="s">
        <v>79</v>
      </c>
      <c r="H53" s="13">
        <v>411</v>
      </c>
      <c r="I53" s="16">
        <v>30000</v>
      </c>
      <c r="J53" s="13"/>
      <c r="K53" s="2">
        <f t="shared" si="0"/>
        <v>0</v>
      </c>
      <c r="L53" s="49"/>
    </row>
    <row r="54" spans="2:12" x14ac:dyDescent="0.2">
      <c r="B54" s="47"/>
      <c r="C54" s="59"/>
      <c r="D54" s="9" t="s">
        <v>110</v>
      </c>
      <c r="E54" s="30" t="s">
        <v>111</v>
      </c>
      <c r="F54" s="28" t="s">
        <v>103</v>
      </c>
      <c r="G54" s="29" t="s">
        <v>79</v>
      </c>
      <c r="H54" s="13">
        <v>512</v>
      </c>
      <c r="I54" s="16">
        <v>800</v>
      </c>
      <c r="J54" s="13"/>
      <c r="K54" s="2">
        <f t="shared" si="0"/>
        <v>0</v>
      </c>
      <c r="L54" s="49"/>
    </row>
    <row r="55" spans="2:12" ht="24" x14ac:dyDescent="0.2">
      <c r="B55" s="47"/>
      <c r="C55" s="59"/>
      <c r="D55" s="9" t="s">
        <v>112</v>
      </c>
      <c r="E55" s="30" t="s">
        <v>113</v>
      </c>
      <c r="F55" s="28" t="s">
        <v>106</v>
      </c>
      <c r="G55" s="29" t="s">
        <v>79</v>
      </c>
      <c r="H55" s="13">
        <v>469</v>
      </c>
      <c r="I55" s="16">
        <v>8000</v>
      </c>
      <c r="J55" s="13"/>
      <c r="K55" s="2">
        <f t="shared" si="0"/>
        <v>0</v>
      </c>
      <c r="L55" s="49"/>
    </row>
    <row r="56" spans="2:12" ht="24" x14ac:dyDescent="0.2">
      <c r="B56" s="47"/>
      <c r="C56" s="59"/>
      <c r="D56" s="9" t="s">
        <v>114</v>
      </c>
      <c r="E56" s="30" t="s">
        <v>115</v>
      </c>
      <c r="F56" s="28" t="s">
        <v>116</v>
      </c>
      <c r="G56" s="29" t="s">
        <v>79</v>
      </c>
      <c r="H56" s="13">
        <v>410</v>
      </c>
      <c r="I56" s="16">
        <v>30000</v>
      </c>
      <c r="J56" s="13"/>
      <c r="K56" s="2">
        <f t="shared" si="0"/>
        <v>0</v>
      </c>
      <c r="L56" s="49"/>
    </row>
    <row r="57" spans="2:12" x14ac:dyDescent="0.2">
      <c r="B57" s="47"/>
      <c r="C57" s="62" t="s">
        <v>117</v>
      </c>
      <c r="D57" s="9" t="s">
        <v>118</v>
      </c>
      <c r="E57" s="60" t="s">
        <v>119</v>
      </c>
      <c r="F57" s="61"/>
      <c r="G57" s="61"/>
      <c r="H57" s="13"/>
      <c r="I57" s="16"/>
      <c r="J57" s="13"/>
      <c r="K57" s="2"/>
      <c r="L57" s="49"/>
    </row>
    <row r="58" spans="2:12" x14ac:dyDescent="0.2">
      <c r="B58" s="47"/>
      <c r="C58" s="62"/>
      <c r="D58" s="9" t="s">
        <v>120</v>
      </c>
      <c r="E58" s="10" t="s">
        <v>121</v>
      </c>
      <c r="F58" s="25">
        <v>1</v>
      </c>
      <c r="G58" s="31" t="s">
        <v>79</v>
      </c>
      <c r="H58" s="13">
        <v>2023</v>
      </c>
      <c r="I58" s="16">
        <v>100</v>
      </c>
      <c r="J58" s="13"/>
      <c r="K58" s="2">
        <f t="shared" si="0"/>
        <v>0</v>
      </c>
      <c r="L58" s="49"/>
    </row>
    <row r="59" spans="2:12" ht="36" x14ac:dyDescent="0.2">
      <c r="B59" s="47"/>
      <c r="C59" s="62"/>
      <c r="D59" s="9" t="s">
        <v>122</v>
      </c>
      <c r="E59" s="10" t="s">
        <v>123</v>
      </c>
      <c r="F59" s="25">
        <v>1</v>
      </c>
      <c r="G59" s="31" t="s">
        <v>79</v>
      </c>
      <c r="H59" s="13">
        <v>4047</v>
      </c>
      <c r="I59" s="16">
        <v>100</v>
      </c>
      <c r="J59" s="13"/>
      <c r="K59" s="2">
        <f t="shared" si="0"/>
        <v>0</v>
      </c>
      <c r="L59" s="49"/>
    </row>
    <row r="60" spans="2:12" ht="36" x14ac:dyDescent="0.2">
      <c r="B60" s="47"/>
      <c r="C60" s="62"/>
      <c r="D60" s="9" t="s">
        <v>124</v>
      </c>
      <c r="E60" s="10" t="s">
        <v>125</v>
      </c>
      <c r="F60" s="25">
        <v>1</v>
      </c>
      <c r="G60" s="31" t="s">
        <v>79</v>
      </c>
      <c r="H60" s="32">
        <v>46869</v>
      </c>
      <c r="I60" s="16">
        <v>100</v>
      </c>
      <c r="J60" s="13"/>
      <c r="K60" s="2">
        <f t="shared" si="0"/>
        <v>0</v>
      </c>
      <c r="L60" s="49"/>
    </row>
    <row r="61" spans="2:12" ht="48" x14ac:dyDescent="0.2">
      <c r="B61" s="47"/>
      <c r="C61" s="62"/>
      <c r="D61" s="9" t="s">
        <v>126</v>
      </c>
      <c r="E61" s="10" t="s">
        <v>127</v>
      </c>
      <c r="F61" s="25">
        <v>1</v>
      </c>
      <c r="G61" s="31" t="s">
        <v>79</v>
      </c>
      <c r="H61" s="32">
        <v>5965</v>
      </c>
      <c r="I61" s="16">
        <v>100</v>
      </c>
      <c r="J61" s="13"/>
      <c r="K61" s="2">
        <f t="shared" si="0"/>
        <v>0</v>
      </c>
      <c r="L61" s="49"/>
    </row>
    <row r="62" spans="2:12" ht="60" x14ac:dyDescent="0.2">
      <c r="B62" s="47"/>
      <c r="C62" s="62"/>
      <c r="D62" s="9" t="s">
        <v>128</v>
      </c>
      <c r="E62" s="10" t="s">
        <v>129</v>
      </c>
      <c r="F62" s="25">
        <v>1</v>
      </c>
      <c r="G62" s="31" t="s">
        <v>79</v>
      </c>
      <c r="H62" s="32">
        <v>4154</v>
      </c>
      <c r="I62" s="16">
        <v>100</v>
      </c>
      <c r="J62" s="13"/>
      <c r="K62" s="2">
        <f t="shared" si="0"/>
        <v>0</v>
      </c>
      <c r="L62" s="49"/>
    </row>
    <row r="63" spans="2:12" ht="48" x14ac:dyDescent="0.2">
      <c r="B63" s="47"/>
      <c r="C63" s="62"/>
      <c r="D63" s="9" t="s">
        <v>130</v>
      </c>
      <c r="E63" s="33" t="s">
        <v>131</v>
      </c>
      <c r="F63" s="25">
        <v>1</v>
      </c>
      <c r="G63" s="31" t="s">
        <v>79</v>
      </c>
      <c r="H63" s="32">
        <v>4367</v>
      </c>
      <c r="I63" s="16">
        <v>100</v>
      </c>
      <c r="J63" s="13"/>
      <c r="K63" s="2">
        <f t="shared" si="0"/>
        <v>0</v>
      </c>
      <c r="L63" s="49"/>
    </row>
    <row r="64" spans="2:12" ht="36" x14ac:dyDescent="0.2">
      <c r="B64" s="47"/>
      <c r="C64" s="62"/>
      <c r="D64" s="9" t="s">
        <v>132</v>
      </c>
      <c r="E64" s="33" t="s">
        <v>133</v>
      </c>
      <c r="F64" s="25">
        <v>1</v>
      </c>
      <c r="G64" s="31" t="s">
        <v>79</v>
      </c>
      <c r="H64" s="32">
        <v>5965</v>
      </c>
      <c r="I64" s="16">
        <v>100</v>
      </c>
      <c r="J64" s="13"/>
      <c r="K64" s="2">
        <f t="shared" si="0"/>
        <v>0</v>
      </c>
      <c r="L64" s="49"/>
    </row>
    <row r="65" spans="2:12" ht="60" x14ac:dyDescent="0.2">
      <c r="B65" s="47"/>
      <c r="C65" s="62"/>
      <c r="D65" s="9" t="s">
        <v>134</v>
      </c>
      <c r="E65" s="33" t="s">
        <v>135</v>
      </c>
      <c r="F65" s="25">
        <v>1</v>
      </c>
      <c r="G65" s="31" t="s">
        <v>79</v>
      </c>
      <c r="H65" s="32">
        <v>17895</v>
      </c>
      <c r="I65" s="16">
        <v>100</v>
      </c>
      <c r="J65" s="13"/>
      <c r="K65" s="2">
        <f t="shared" si="0"/>
        <v>0</v>
      </c>
      <c r="L65" s="49"/>
    </row>
    <row r="66" spans="2:12" ht="48" x14ac:dyDescent="0.2">
      <c r="B66" s="47"/>
      <c r="C66" s="62"/>
      <c r="D66" s="9" t="s">
        <v>136</v>
      </c>
      <c r="E66" s="33" t="s">
        <v>137</v>
      </c>
      <c r="F66" s="25">
        <v>1</v>
      </c>
      <c r="G66" s="31" t="s">
        <v>79</v>
      </c>
      <c r="H66" s="32">
        <v>19599</v>
      </c>
      <c r="I66" s="16">
        <v>100</v>
      </c>
      <c r="J66" s="13"/>
      <c r="K66" s="2">
        <f t="shared" si="0"/>
        <v>0</v>
      </c>
      <c r="L66" s="49"/>
    </row>
    <row r="67" spans="2:12" ht="84" x14ac:dyDescent="0.2">
      <c r="B67" s="47"/>
      <c r="C67" s="62"/>
      <c r="D67" s="9" t="s">
        <v>138</v>
      </c>
      <c r="E67" s="33" t="s">
        <v>139</v>
      </c>
      <c r="F67" s="25">
        <v>1</v>
      </c>
      <c r="G67" s="31" t="s">
        <v>79</v>
      </c>
      <c r="H67" s="32">
        <v>28101</v>
      </c>
      <c r="I67" s="16">
        <v>100</v>
      </c>
      <c r="J67" s="13"/>
      <c r="K67" s="2">
        <f t="shared" si="0"/>
        <v>0</v>
      </c>
      <c r="L67" s="49"/>
    </row>
    <row r="68" spans="2:12" ht="60" x14ac:dyDescent="0.2">
      <c r="B68" s="47"/>
      <c r="C68" s="62"/>
      <c r="D68" s="9" t="s">
        <v>140</v>
      </c>
      <c r="E68" s="10" t="s">
        <v>141</v>
      </c>
      <c r="F68" s="25">
        <v>1</v>
      </c>
      <c r="G68" s="31" t="s">
        <v>79</v>
      </c>
      <c r="H68" s="32">
        <v>6817</v>
      </c>
      <c r="I68" s="16">
        <v>100</v>
      </c>
      <c r="J68" s="13"/>
      <c r="K68" s="2">
        <f t="shared" si="0"/>
        <v>0</v>
      </c>
      <c r="L68" s="49"/>
    </row>
    <row r="69" spans="2:12" ht="36" x14ac:dyDescent="0.2">
      <c r="B69" s="47"/>
      <c r="C69" s="62"/>
      <c r="D69" s="9" t="s">
        <v>142</v>
      </c>
      <c r="E69" s="10" t="s">
        <v>143</v>
      </c>
      <c r="F69" s="25">
        <v>1</v>
      </c>
      <c r="G69" s="31" t="s">
        <v>79</v>
      </c>
      <c r="H69" s="32">
        <v>4239</v>
      </c>
      <c r="I69" s="16">
        <v>100</v>
      </c>
      <c r="J69" s="13"/>
      <c r="K69" s="2">
        <f t="shared" si="0"/>
        <v>0</v>
      </c>
      <c r="L69" s="49"/>
    </row>
    <row r="70" spans="2:12" ht="48" x14ac:dyDescent="0.2">
      <c r="B70" s="47"/>
      <c r="C70" s="62"/>
      <c r="D70" s="9" t="s">
        <v>144</v>
      </c>
      <c r="E70" s="10" t="s">
        <v>127</v>
      </c>
      <c r="F70" s="25">
        <v>1</v>
      </c>
      <c r="G70" s="31" t="s">
        <v>79</v>
      </c>
      <c r="H70" s="32">
        <v>5965</v>
      </c>
      <c r="I70" s="16">
        <v>100</v>
      </c>
      <c r="J70" s="13"/>
      <c r="K70" s="2">
        <f t="shared" si="0"/>
        <v>0</v>
      </c>
      <c r="L70" s="49"/>
    </row>
    <row r="71" spans="2:12" ht="24" x14ac:dyDescent="0.2">
      <c r="B71" s="47"/>
      <c r="C71" s="62"/>
      <c r="D71" s="9" t="s">
        <v>145</v>
      </c>
      <c r="E71" s="10" t="s">
        <v>146</v>
      </c>
      <c r="F71" s="25">
        <v>1</v>
      </c>
      <c r="G71" s="31" t="s">
        <v>79</v>
      </c>
      <c r="H71" s="32">
        <v>4079</v>
      </c>
      <c r="I71" s="16">
        <v>100</v>
      </c>
      <c r="J71" s="13"/>
      <c r="K71" s="2">
        <f t="shared" si="0"/>
        <v>0</v>
      </c>
      <c r="L71" s="49"/>
    </row>
    <row r="72" spans="2:12" ht="24" x14ac:dyDescent="0.2">
      <c r="B72" s="47"/>
      <c r="C72" s="62"/>
      <c r="D72" s="9" t="s">
        <v>147</v>
      </c>
      <c r="E72" s="10" t="s">
        <v>148</v>
      </c>
      <c r="F72" s="25">
        <v>1</v>
      </c>
      <c r="G72" s="31" t="s">
        <v>79</v>
      </c>
      <c r="H72" s="32">
        <v>2769</v>
      </c>
      <c r="I72" s="16">
        <v>100</v>
      </c>
      <c r="J72" s="13"/>
      <c r="K72" s="2">
        <f t="shared" si="0"/>
        <v>0</v>
      </c>
      <c r="L72" s="49"/>
    </row>
    <row r="73" spans="2:12" ht="24" x14ac:dyDescent="0.2">
      <c r="B73" s="47"/>
      <c r="C73" s="62"/>
      <c r="D73" s="34" t="s">
        <v>149</v>
      </c>
      <c r="E73" s="35" t="s">
        <v>150</v>
      </c>
      <c r="F73" s="25">
        <v>1</v>
      </c>
      <c r="G73" s="31" t="s">
        <v>79</v>
      </c>
      <c r="H73" s="32">
        <v>2343407</v>
      </c>
      <c r="I73" s="16">
        <v>3</v>
      </c>
      <c r="J73" s="13"/>
      <c r="K73" s="2">
        <f t="shared" ref="K73:K101" si="1">+J73*I73</f>
        <v>0</v>
      </c>
      <c r="L73" s="49"/>
    </row>
    <row r="74" spans="2:12" x14ac:dyDescent="0.2">
      <c r="B74" s="47"/>
      <c r="C74" s="62"/>
      <c r="D74" s="34" t="s">
        <v>151</v>
      </c>
      <c r="E74" s="35" t="s">
        <v>152</v>
      </c>
      <c r="F74" s="25">
        <v>1</v>
      </c>
      <c r="G74" s="31" t="s">
        <v>79</v>
      </c>
      <c r="H74" s="32">
        <v>639093</v>
      </c>
      <c r="I74" s="16">
        <v>5</v>
      </c>
      <c r="J74" s="13"/>
      <c r="K74" s="2">
        <f t="shared" si="1"/>
        <v>0</v>
      </c>
      <c r="L74" s="49"/>
    </row>
    <row r="75" spans="2:12" x14ac:dyDescent="0.2">
      <c r="B75" s="47"/>
      <c r="C75" s="62"/>
      <c r="D75" s="34" t="s">
        <v>153</v>
      </c>
      <c r="E75" s="35" t="s">
        <v>154</v>
      </c>
      <c r="F75" s="25">
        <v>1</v>
      </c>
      <c r="G75" s="31" t="s">
        <v>79</v>
      </c>
      <c r="H75" s="32">
        <v>1278219</v>
      </c>
      <c r="I75" s="16">
        <v>5</v>
      </c>
      <c r="J75" s="13"/>
      <c r="K75" s="2">
        <f t="shared" si="1"/>
        <v>0</v>
      </c>
      <c r="L75" s="49"/>
    </row>
    <row r="76" spans="2:12" x14ac:dyDescent="0.2">
      <c r="B76" s="47"/>
      <c r="C76" s="62"/>
      <c r="D76" s="34" t="s">
        <v>155</v>
      </c>
      <c r="E76" s="35" t="s">
        <v>156</v>
      </c>
      <c r="F76" s="25">
        <v>1</v>
      </c>
      <c r="G76" s="31" t="s">
        <v>79</v>
      </c>
      <c r="H76" s="32">
        <v>26431</v>
      </c>
      <c r="I76" s="16">
        <v>100</v>
      </c>
      <c r="J76" s="13"/>
      <c r="K76" s="2">
        <f t="shared" si="1"/>
        <v>0</v>
      </c>
      <c r="L76" s="49"/>
    </row>
    <row r="77" spans="2:12" ht="24" x14ac:dyDescent="0.2">
      <c r="B77" s="47"/>
      <c r="C77" s="62"/>
      <c r="D77" s="34" t="s">
        <v>157</v>
      </c>
      <c r="E77" s="17" t="s">
        <v>158</v>
      </c>
      <c r="F77" s="25">
        <v>1</v>
      </c>
      <c r="G77" s="31" t="s">
        <v>79</v>
      </c>
      <c r="H77" s="32">
        <v>33132</v>
      </c>
      <c r="I77" s="16">
        <v>100</v>
      </c>
      <c r="J77" s="13"/>
      <c r="K77" s="2">
        <f t="shared" si="1"/>
        <v>0</v>
      </c>
      <c r="L77" s="49"/>
    </row>
    <row r="78" spans="2:12" ht="24" x14ac:dyDescent="0.2">
      <c r="B78" s="47"/>
      <c r="C78" s="62"/>
      <c r="D78" s="34" t="s">
        <v>159</v>
      </c>
      <c r="E78" s="17" t="s">
        <v>160</v>
      </c>
      <c r="F78" s="25">
        <v>1</v>
      </c>
      <c r="G78" s="31" t="s">
        <v>79</v>
      </c>
      <c r="H78" s="32">
        <v>31743</v>
      </c>
      <c r="I78" s="16">
        <v>100</v>
      </c>
      <c r="J78" s="13"/>
      <c r="K78" s="2">
        <f t="shared" si="1"/>
        <v>0</v>
      </c>
      <c r="L78" s="49"/>
    </row>
    <row r="79" spans="2:12" x14ac:dyDescent="0.2">
      <c r="B79" s="47"/>
      <c r="C79" s="62"/>
      <c r="D79" s="34" t="s">
        <v>161</v>
      </c>
      <c r="E79" s="17" t="s">
        <v>162</v>
      </c>
      <c r="F79" s="25">
        <v>1</v>
      </c>
      <c r="G79" s="31" t="s">
        <v>79</v>
      </c>
      <c r="H79" s="32">
        <v>34512</v>
      </c>
      <c r="I79" s="16">
        <v>100</v>
      </c>
      <c r="J79" s="13"/>
      <c r="K79" s="2">
        <f t="shared" si="1"/>
        <v>0</v>
      </c>
      <c r="L79" s="49"/>
    </row>
    <row r="80" spans="2:12" x14ac:dyDescent="0.2">
      <c r="B80" s="47"/>
      <c r="C80" s="62"/>
      <c r="D80" s="34" t="s">
        <v>163</v>
      </c>
      <c r="E80" s="17" t="s">
        <v>164</v>
      </c>
      <c r="F80" s="25">
        <v>1</v>
      </c>
      <c r="G80" s="31" t="s">
        <v>79</v>
      </c>
      <c r="H80" s="32">
        <v>35151</v>
      </c>
      <c r="I80" s="16">
        <v>100</v>
      </c>
      <c r="J80" s="13"/>
      <c r="K80" s="2">
        <f t="shared" si="1"/>
        <v>0</v>
      </c>
      <c r="L80" s="49"/>
    </row>
    <row r="81" spans="2:12" x14ac:dyDescent="0.2">
      <c r="B81" s="47"/>
      <c r="C81" s="62"/>
      <c r="D81" s="34" t="s">
        <v>165</v>
      </c>
      <c r="E81" s="17" t="s">
        <v>166</v>
      </c>
      <c r="F81" s="25">
        <v>1</v>
      </c>
      <c r="G81" s="31" t="s">
        <v>79</v>
      </c>
      <c r="H81" s="32">
        <v>45103</v>
      </c>
      <c r="I81" s="16">
        <v>100</v>
      </c>
      <c r="J81" s="13"/>
      <c r="K81" s="2">
        <f t="shared" si="1"/>
        <v>0</v>
      </c>
      <c r="L81" s="49"/>
    </row>
    <row r="82" spans="2:12" x14ac:dyDescent="0.2">
      <c r="B82" s="47"/>
      <c r="C82" s="62"/>
      <c r="D82" s="34" t="s">
        <v>167</v>
      </c>
      <c r="E82" s="17" t="s">
        <v>168</v>
      </c>
      <c r="F82" s="25">
        <v>1</v>
      </c>
      <c r="G82" s="31" t="s">
        <v>79</v>
      </c>
      <c r="H82" s="32">
        <v>45793</v>
      </c>
      <c r="I82" s="16">
        <v>100</v>
      </c>
      <c r="J82" s="13"/>
      <c r="K82" s="2">
        <f t="shared" si="1"/>
        <v>0</v>
      </c>
      <c r="L82" s="49"/>
    </row>
    <row r="83" spans="2:12" x14ac:dyDescent="0.2">
      <c r="B83" s="47"/>
      <c r="C83" s="62"/>
      <c r="D83" s="34" t="s">
        <v>169</v>
      </c>
      <c r="E83" s="17" t="s">
        <v>170</v>
      </c>
      <c r="F83" s="25">
        <v>1</v>
      </c>
      <c r="G83" s="31" t="s">
        <v>79</v>
      </c>
      <c r="H83" s="32">
        <v>40691</v>
      </c>
      <c r="I83" s="16">
        <v>100</v>
      </c>
      <c r="J83" s="13"/>
      <c r="K83" s="2">
        <f t="shared" si="1"/>
        <v>0</v>
      </c>
      <c r="L83" s="49"/>
    </row>
    <row r="84" spans="2:12" x14ac:dyDescent="0.2">
      <c r="B84" s="47"/>
      <c r="C84" s="62"/>
      <c r="D84" s="34" t="s">
        <v>171</v>
      </c>
      <c r="E84" s="17" t="s">
        <v>172</v>
      </c>
      <c r="F84" s="25">
        <v>1</v>
      </c>
      <c r="G84" s="31" t="s">
        <v>79</v>
      </c>
      <c r="H84" s="32">
        <v>41191</v>
      </c>
      <c r="I84" s="16">
        <v>100</v>
      </c>
      <c r="J84" s="13"/>
      <c r="K84" s="2">
        <f t="shared" si="1"/>
        <v>0</v>
      </c>
      <c r="L84" s="49"/>
    </row>
    <row r="85" spans="2:12" x14ac:dyDescent="0.2">
      <c r="B85" s="47"/>
      <c r="C85" s="62"/>
      <c r="D85" s="34" t="s">
        <v>173</v>
      </c>
      <c r="E85" s="17" t="s">
        <v>174</v>
      </c>
      <c r="F85" s="25">
        <v>1</v>
      </c>
      <c r="G85" s="31" t="s">
        <v>79</v>
      </c>
      <c r="H85" s="32">
        <v>48893</v>
      </c>
      <c r="I85" s="16">
        <v>100</v>
      </c>
      <c r="J85" s="13"/>
      <c r="K85" s="2">
        <f t="shared" si="1"/>
        <v>0</v>
      </c>
      <c r="L85" s="49"/>
    </row>
    <row r="86" spans="2:12" x14ac:dyDescent="0.2">
      <c r="B86" s="47"/>
      <c r="C86" s="62"/>
      <c r="D86" s="34" t="s">
        <v>175</v>
      </c>
      <c r="E86" s="17" t="s">
        <v>176</v>
      </c>
      <c r="F86" s="25">
        <v>1</v>
      </c>
      <c r="G86" s="31" t="s">
        <v>79</v>
      </c>
      <c r="H86" s="32">
        <v>49532</v>
      </c>
      <c r="I86" s="16">
        <v>100</v>
      </c>
      <c r="J86" s="13"/>
      <c r="K86" s="2">
        <f t="shared" si="1"/>
        <v>0</v>
      </c>
      <c r="L86" s="49"/>
    </row>
    <row r="87" spans="2:12" x14ac:dyDescent="0.2">
      <c r="B87" s="47"/>
      <c r="C87" s="62"/>
      <c r="D87" s="34" t="s">
        <v>177</v>
      </c>
      <c r="E87" s="17" t="s">
        <v>178</v>
      </c>
      <c r="F87" s="25">
        <v>1</v>
      </c>
      <c r="G87" s="31" t="s">
        <v>79</v>
      </c>
      <c r="H87" s="32">
        <v>20238</v>
      </c>
      <c r="I87" s="16">
        <v>100</v>
      </c>
      <c r="J87" s="13"/>
      <c r="K87" s="2">
        <f t="shared" si="1"/>
        <v>0</v>
      </c>
      <c r="L87" s="49"/>
    </row>
    <row r="88" spans="2:12" x14ac:dyDescent="0.2">
      <c r="B88" s="47"/>
      <c r="C88" s="62"/>
      <c r="D88" s="34" t="s">
        <v>179</v>
      </c>
      <c r="E88" s="17" t="s">
        <v>180</v>
      </c>
      <c r="F88" s="25">
        <v>1</v>
      </c>
      <c r="G88" s="31" t="s">
        <v>79</v>
      </c>
      <c r="H88" s="32">
        <v>22369</v>
      </c>
      <c r="I88" s="16">
        <v>100</v>
      </c>
      <c r="J88" s="13"/>
      <c r="K88" s="2">
        <f t="shared" si="1"/>
        <v>0</v>
      </c>
      <c r="L88" s="49"/>
    </row>
    <row r="89" spans="2:12" x14ac:dyDescent="0.2">
      <c r="B89" s="47"/>
      <c r="C89" s="62"/>
      <c r="D89" s="34" t="s">
        <v>181</v>
      </c>
      <c r="E89" s="17" t="s">
        <v>182</v>
      </c>
      <c r="F89" s="25">
        <v>1</v>
      </c>
      <c r="G89" s="31" t="s">
        <v>79</v>
      </c>
      <c r="H89" s="32">
        <v>22353</v>
      </c>
      <c r="I89" s="16">
        <v>100</v>
      </c>
      <c r="J89" s="13"/>
      <c r="K89" s="2">
        <f t="shared" si="1"/>
        <v>0</v>
      </c>
      <c r="L89" s="49"/>
    </row>
    <row r="90" spans="2:12" x14ac:dyDescent="0.2">
      <c r="B90" s="47"/>
      <c r="C90" s="62"/>
      <c r="D90" s="34" t="s">
        <v>183</v>
      </c>
      <c r="E90" s="17" t="s">
        <v>184</v>
      </c>
      <c r="F90" s="25">
        <v>1</v>
      </c>
      <c r="G90" s="31" t="s">
        <v>79</v>
      </c>
      <c r="H90" s="32">
        <v>24480</v>
      </c>
      <c r="I90" s="16">
        <v>100</v>
      </c>
      <c r="J90" s="13"/>
      <c r="K90" s="2">
        <f t="shared" si="1"/>
        <v>0</v>
      </c>
      <c r="L90" s="49"/>
    </row>
    <row r="91" spans="2:12" x14ac:dyDescent="0.2">
      <c r="B91" s="47"/>
      <c r="C91" s="62"/>
      <c r="D91" s="34" t="s">
        <v>185</v>
      </c>
      <c r="E91" s="17" t="s">
        <v>186</v>
      </c>
      <c r="F91" s="25">
        <v>1</v>
      </c>
      <c r="G91" s="31" t="s">
        <v>79</v>
      </c>
      <c r="H91" s="32">
        <v>53249</v>
      </c>
      <c r="I91" s="16">
        <v>100</v>
      </c>
      <c r="J91" s="13"/>
      <c r="K91" s="2">
        <f t="shared" si="1"/>
        <v>0</v>
      </c>
      <c r="L91" s="49"/>
    </row>
    <row r="92" spans="2:12" x14ac:dyDescent="0.2">
      <c r="B92" s="47"/>
      <c r="C92" s="62"/>
      <c r="D92" s="34" t="s">
        <v>187</v>
      </c>
      <c r="E92" s="17" t="s">
        <v>188</v>
      </c>
      <c r="F92" s="25">
        <v>1</v>
      </c>
      <c r="G92" s="31" t="s">
        <v>79</v>
      </c>
      <c r="H92" s="32">
        <v>12763</v>
      </c>
      <c r="I92" s="16">
        <v>100</v>
      </c>
      <c r="J92" s="13"/>
      <c r="K92" s="2">
        <f t="shared" si="1"/>
        <v>0</v>
      </c>
      <c r="L92" s="49"/>
    </row>
    <row r="93" spans="2:12" x14ac:dyDescent="0.2">
      <c r="B93" s="47"/>
      <c r="C93" s="62"/>
      <c r="D93" s="34" t="s">
        <v>189</v>
      </c>
      <c r="E93" s="17" t="s">
        <v>190</v>
      </c>
      <c r="F93" s="25">
        <v>1</v>
      </c>
      <c r="G93" s="31" t="s">
        <v>79</v>
      </c>
      <c r="H93" s="32">
        <v>14515</v>
      </c>
      <c r="I93" s="16">
        <v>100</v>
      </c>
      <c r="J93" s="13"/>
      <c r="K93" s="2">
        <f t="shared" si="1"/>
        <v>0</v>
      </c>
      <c r="L93" s="49"/>
    </row>
    <row r="94" spans="2:12" x14ac:dyDescent="0.2">
      <c r="B94" s="47"/>
      <c r="C94" s="62"/>
      <c r="D94" s="34" t="s">
        <v>191</v>
      </c>
      <c r="E94" s="17" t="s">
        <v>192</v>
      </c>
      <c r="F94" s="25">
        <v>1</v>
      </c>
      <c r="G94" s="31" t="s">
        <v>79</v>
      </c>
      <c r="H94" s="32">
        <v>5915</v>
      </c>
      <c r="I94" s="16">
        <v>121</v>
      </c>
      <c r="J94" s="13"/>
      <c r="K94" s="2">
        <f t="shared" si="1"/>
        <v>0</v>
      </c>
      <c r="L94" s="49"/>
    </row>
    <row r="95" spans="2:12" x14ac:dyDescent="0.2">
      <c r="B95" s="47"/>
      <c r="C95" s="62"/>
      <c r="D95" s="34" t="s">
        <v>193</v>
      </c>
      <c r="E95" s="17" t="s">
        <v>194</v>
      </c>
      <c r="F95" s="25">
        <v>1</v>
      </c>
      <c r="G95" s="31" t="s">
        <v>79</v>
      </c>
      <c r="H95" s="32">
        <v>7776</v>
      </c>
      <c r="I95" s="16">
        <v>100</v>
      </c>
      <c r="J95" s="13"/>
      <c r="K95" s="2">
        <f t="shared" si="1"/>
        <v>0</v>
      </c>
      <c r="L95" s="49"/>
    </row>
    <row r="96" spans="2:12" x14ac:dyDescent="0.2">
      <c r="B96" s="47"/>
      <c r="C96" s="62"/>
      <c r="D96" s="34" t="s">
        <v>195</v>
      </c>
      <c r="E96" s="17" t="s">
        <v>196</v>
      </c>
      <c r="F96" s="25">
        <v>1</v>
      </c>
      <c r="G96" s="31" t="s">
        <v>79</v>
      </c>
      <c r="H96" s="32">
        <v>383475</v>
      </c>
      <c r="I96" s="16">
        <v>49</v>
      </c>
      <c r="J96" s="13"/>
      <c r="K96" s="2">
        <f t="shared" si="1"/>
        <v>0</v>
      </c>
      <c r="L96" s="49"/>
    </row>
    <row r="97" spans="2:12" x14ac:dyDescent="0.2">
      <c r="B97" s="47"/>
      <c r="C97" s="62"/>
      <c r="D97" s="34" t="s">
        <v>197</v>
      </c>
      <c r="E97" s="17" t="s">
        <v>198</v>
      </c>
      <c r="F97" s="25">
        <v>1</v>
      </c>
      <c r="G97" s="31" t="s">
        <v>79</v>
      </c>
      <c r="H97" s="32">
        <v>766931</v>
      </c>
      <c r="I97" s="16">
        <v>51</v>
      </c>
      <c r="J97" s="13"/>
      <c r="K97" s="2">
        <f t="shared" si="1"/>
        <v>0</v>
      </c>
      <c r="L97" s="49"/>
    </row>
    <row r="98" spans="2:12" x14ac:dyDescent="0.2">
      <c r="B98" s="47"/>
      <c r="C98" s="62"/>
      <c r="D98" s="34" t="s">
        <v>199</v>
      </c>
      <c r="E98" s="17" t="s">
        <v>200</v>
      </c>
      <c r="F98" s="25">
        <v>1</v>
      </c>
      <c r="G98" s="31" t="s">
        <v>79</v>
      </c>
      <c r="H98" s="32">
        <v>447368</v>
      </c>
      <c r="I98" s="16">
        <v>45</v>
      </c>
      <c r="J98" s="13"/>
      <c r="K98" s="2">
        <f t="shared" si="1"/>
        <v>0</v>
      </c>
      <c r="L98" s="49"/>
    </row>
    <row r="99" spans="2:12" x14ac:dyDescent="0.2">
      <c r="B99" s="47"/>
      <c r="C99" s="62"/>
      <c r="D99" s="34" t="s">
        <v>201</v>
      </c>
      <c r="E99" s="17" t="s">
        <v>202</v>
      </c>
      <c r="F99" s="25">
        <v>1</v>
      </c>
      <c r="G99" s="31" t="s">
        <v>79</v>
      </c>
      <c r="H99" s="32">
        <v>3834724</v>
      </c>
      <c r="I99" s="16">
        <v>6</v>
      </c>
      <c r="J99" s="13"/>
      <c r="K99" s="2">
        <f t="shared" si="1"/>
        <v>0</v>
      </c>
      <c r="L99" s="49"/>
    </row>
    <row r="100" spans="2:12" x14ac:dyDescent="0.2">
      <c r="B100" s="47"/>
      <c r="C100" s="8" t="s">
        <v>203</v>
      </c>
      <c r="D100" s="34">
        <v>5</v>
      </c>
      <c r="E100" s="36" t="s">
        <v>204</v>
      </c>
      <c r="F100" s="25">
        <v>1</v>
      </c>
      <c r="G100" s="31" t="s">
        <v>79</v>
      </c>
      <c r="H100" s="32">
        <v>10225988</v>
      </c>
      <c r="I100" s="16">
        <v>1</v>
      </c>
      <c r="J100" s="13"/>
      <c r="K100" s="2">
        <f t="shared" si="1"/>
        <v>0</v>
      </c>
      <c r="L100" s="49"/>
    </row>
    <row r="101" spans="2:12" ht="24.75" thickBot="1" x14ac:dyDescent="0.25">
      <c r="B101" s="47"/>
      <c r="C101" s="38" t="s">
        <v>205</v>
      </c>
      <c r="D101" s="39">
        <v>6</v>
      </c>
      <c r="E101" s="40" t="s">
        <v>206</v>
      </c>
      <c r="F101" s="41">
        <v>1</v>
      </c>
      <c r="G101" s="42" t="s">
        <v>79</v>
      </c>
      <c r="H101" s="43">
        <v>57504070</v>
      </c>
      <c r="I101" s="16">
        <v>1</v>
      </c>
      <c r="J101" s="13"/>
      <c r="K101" s="2">
        <f t="shared" si="1"/>
        <v>0</v>
      </c>
      <c r="L101" s="49"/>
    </row>
    <row r="102" spans="2:12" ht="17.25" customHeight="1" x14ac:dyDescent="0.2">
      <c r="B102" s="47"/>
      <c r="C102" s="63" t="s">
        <v>207</v>
      </c>
      <c r="D102" s="64"/>
      <c r="E102" s="64"/>
      <c r="F102" s="64"/>
      <c r="G102" s="64"/>
      <c r="H102" s="65"/>
      <c r="I102" s="72" t="s">
        <v>208</v>
      </c>
      <c r="J102" s="73"/>
      <c r="K102" s="13">
        <f t="shared" ref="K102" si="2">SUM(K7:K101)</f>
        <v>0</v>
      </c>
      <c r="L102" s="49"/>
    </row>
    <row r="103" spans="2:12" ht="17.25" customHeight="1" x14ac:dyDescent="0.2">
      <c r="B103" s="47"/>
      <c r="C103" s="66"/>
      <c r="D103" s="67"/>
      <c r="E103" s="67"/>
      <c r="F103" s="67"/>
      <c r="G103" s="67"/>
      <c r="H103" s="68"/>
      <c r="I103" s="74" t="s">
        <v>209</v>
      </c>
      <c r="J103" s="75"/>
      <c r="K103" s="13">
        <f t="shared" ref="K103" si="3">+K102*19%</f>
        <v>0</v>
      </c>
      <c r="L103" s="49"/>
    </row>
    <row r="104" spans="2:12" ht="17.25" customHeight="1" thickBot="1" x14ac:dyDescent="0.25">
      <c r="B104" s="47"/>
      <c r="C104" s="69"/>
      <c r="D104" s="70"/>
      <c r="E104" s="70"/>
      <c r="F104" s="70"/>
      <c r="G104" s="70"/>
      <c r="H104" s="71"/>
      <c r="I104" s="74" t="s">
        <v>210</v>
      </c>
      <c r="J104" s="75"/>
      <c r="K104" s="13">
        <f t="shared" ref="K104" si="4">+K103+K102</f>
        <v>0</v>
      </c>
      <c r="L104" s="49"/>
    </row>
    <row r="105" spans="2:12" x14ac:dyDescent="0.2">
      <c r="B105" s="47"/>
      <c r="C105" s="48"/>
      <c r="D105" s="48"/>
      <c r="E105" s="48"/>
      <c r="F105" s="48"/>
      <c r="G105" s="48"/>
      <c r="H105" s="48"/>
      <c r="I105" s="48"/>
      <c r="J105" s="48"/>
      <c r="K105" s="48"/>
      <c r="L105" s="49"/>
    </row>
    <row r="106" spans="2:12" ht="15" x14ac:dyDescent="0.25">
      <c r="B106" s="47"/>
      <c r="C106" s="56" t="s">
        <v>3</v>
      </c>
      <c r="D106" s="56"/>
      <c r="E106" s="57"/>
      <c r="F106" s="57"/>
      <c r="G106" s="57"/>
      <c r="H106" s="57"/>
      <c r="I106" s="48"/>
      <c r="J106" s="48"/>
      <c r="K106" s="48"/>
      <c r="L106" s="49"/>
    </row>
    <row r="107" spans="2:12" ht="15" x14ac:dyDescent="0.25">
      <c r="B107" s="47"/>
      <c r="C107" s="56" t="s">
        <v>4</v>
      </c>
      <c r="D107" s="56"/>
      <c r="E107" s="57"/>
      <c r="F107" s="57"/>
      <c r="G107" s="57"/>
      <c r="H107" s="57"/>
      <c r="I107" s="48"/>
      <c r="J107" s="48"/>
      <c r="K107" s="48"/>
      <c r="L107" s="49"/>
    </row>
    <row r="108" spans="2:12" ht="15" x14ac:dyDescent="0.25">
      <c r="B108" s="47"/>
      <c r="C108" s="1"/>
      <c r="D108" s="48"/>
      <c r="E108" s="48"/>
      <c r="F108" s="48"/>
      <c r="G108" s="48"/>
      <c r="H108" s="48"/>
      <c r="I108" s="48"/>
      <c r="J108" s="48"/>
      <c r="K108" s="48"/>
      <c r="L108" s="49"/>
    </row>
    <row r="109" spans="2:12" ht="32.25" customHeight="1" x14ac:dyDescent="0.25">
      <c r="B109" s="47"/>
      <c r="C109" s="53"/>
      <c r="D109" s="54"/>
      <c r="E109" s="54"/>
      <c r="F109" s="48"/>
      <c r="G109" s="48"/>
      <c r="H109" s="48"/>
      <c r="I109" s="48"/>
      <c r="J109" s="48"/>
      <c r="K109" s="48"/>
      <c r="L109" s="49"/>
    </row>
    <row r="110" spans="2:12" ht="15" x14ac:dyDescent="0.25">
      <c r="B110" s="47"/>
      <c r="C110" s="1" t="s">
        <v>5</v>
      </c>
      <c r="D110" s="48"/>
      <c r="E110" s="48"/>
      <c r="F110" s="48"/>
      <c r="G110" s="48"/>
      <c r="H110" s="48"/>
      <c r="I110" s="48"/>
      <c r="J110" s="48"/>
      <c r="K110" s="48"/>
      <c r="L110" s="49"/>
    </row>
    <row r="111" spans="2:12" x14ac:dyDescent="0.2">
      <c r="B111" s="47"/>
      <c r="C111" s="48"/>
      <c r="D111" s="48"/>
      <c r="E111" s="48"/>
      <c r="F111" s="48"/>
      <c r="G111" s="48"/>
      <c r="H111" s="48"/>
      <c r="I111" s="48"/>
      <c r="J111" s="48"/>
      <c r="K111" s="48"/>
      <c r="L111" s="49"/>
    </row>
    <row r="112" spans="2:12" ht="12.75" thickBot="1" x14ac:dyDescent="0.25">
      <c r="B112" s="50"/>
      <c r="C112" s="51"/>
      <c r="D112" s="51"/>
      <c r="E112" s="51"/>
      <c r="F112" s="51"/>
      <c r="G112" s="51"/>
      <c r="H112" s="51"/>
      <c r="I112" s="51"/>
      <c r="J112" s="51"/>
      <c r="K112" s="51"/>
      <c r="L112" s="52"/>
    </row>
  </sheetData>
  <mergeCells count="20">
    <mergeCell ref="E23:G23"/>
    <mergeCell ref="G24:G31"/>
    <mergeCell ref="G32:G39"/>
    <mergeCell ref="E40:G40"/>
    <mergeCell ref="C3:K5"/>
    <mergeCell ref="C106:D106"/>
    <mergeCell ref="C107:D107"/>
    <mergeCell ref="E106:H106"/>
    <mergeCell ref="E107:H107"/>
    <mergeCell ref="C44:C56"/>
    <mergeCell ref="E44:G44"/>
    <mergeCell ref="C57:C99"/>
    <mergeCell ref="E57:G57"/>
    <mergeCell ref="C102:H104"/>
    <mergeCell ref="I102:J102"/>
    <mergeCell ref="I103:J103"/>
    <mergeCell ref="I104:J104"/>
    <mergeCell ref="C8:C43"/>
    <mergeCell ref="E8:G8"/>
    <mergeCell ref="G9:G22"/>
  </mergeCells>
  <pageMargins left="0.7" right="0.7" top="0.75" bottom="0.75" header="0.3" footer="0.3"/>
  <pageSetup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Sebastian Salazar</cp:lastModifiedBy>
  <cp:lastPrinted>2017-02-13T15:57:30Z</cp:lastPrinted>
  <dcterms:created xsi:type="dcterms:W3CDTF">2017-01-26T15:58:52Z</dcterms:created>
  <dcterms:modified xsi:type="dcterms:W3CDTF">2017-02-13T15:57:33Z</dcterms:modified>
</cp:coreProperties>
</file>