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805" yWindow="15" windowWidth="11625" windowHeight="8115"/>
  </bookViews>
  <sheets>
    <sheet name="Formato económico" sheetId="4" r:id="rId1"/>
  </sheets>
  <definedNames>
    <definedName name="_xlnm.Print_Area" localSheetId="0">'Formato económico'!$A$1:$I$16</definedName>
  </definedNames>
  <calcPr calcId="124519"/>
</workbook>
</file>

<file path=xl/calcChain.xml><?xml version="1.0" encoding="utf-8"?>
<calcChain xmlns="http://schemas.openxmlformats.org/spreadsheetml/2006/main">
  <c r="I16" i="4"/>
  <c r="G16"/>
  <c r="H16"/>
  <c r="F16"/>
  <c r="D11"/>
  <c r="F11" s="1"/>
  <c r="D9"/>
  <c r="F9" s="1"/>
  <c r="F10" l="1"/>
  <c r="F12"/>
  <c r="F13"/>
  <c r="F14"/>
  <c r="F15"/>
  <c r="F8"/>
</calcChain>
</file>

<file path=xl/sharedStrings.xml><?xml version="1.0" encoding="utf-8"?>
<sst xmlns="http://schemas.openxmlformats.org/spreadsheetml/2006/main" count="35" uniqueCount="30">
  <si>
    <t>ACTIVIDADES</t>
  </si>
  <si>
    <t>CALIFICADORES</t>
  </si>
  <si>
    <t>DIGITADORES</t>
  </si>
  <si>
    <t>Calificar los proyectos internacionales de AHELO. Esta calificación se estará realizando en el mes de junio</t>
  </si>
  <si>
    <t>Calificar alrededor de 374.000 escritos de comunicación escrita de la aplicación de Noviembre de 2012. Esta calificación se estará realizando entre noviembre y diciembre.</t>
  </si>
  <si>
    <t>Calificar alrededor de 374.000 escritos de comunicación escrita de la aplicación de Junio de 2012. Esta calificación se estará realizando entre junio y julio.</t>
  </si>
  <si>
    <t>Calificar los proyectos internacionales de PISA. Esta calificación se estará realizando entre junio y julio.</t>
  </si>
  <si>
    <t>Calificar los proyectos internacionales de TERCE. Esta calificación se estará realizando entre octubre y noviembre.</t>
  </si>
  <si>
    <t>Apoyo para la digitación y codificación de las preguntas del proyecto internacional de PISA. Esta actividad se estará realizando entre julio y agosto.</t>
  </si>
  <si>
    <t>SUBPROYECTO</t>
  </si>
  <si>
    <t>SABER PRO</t>
  </si>
  <si>
    <t>AHELO</t>
  </si>
  <si>
    <t>PISA</t>
  </si>
  <si>
    <t>TERCE</t>
  </si>
  <si>
    <t>Objeto: Apoyar el proceso de calificación, digitación, codificación y resolución de discrepancias de las preguntas abiertas y ensayos que aplicará el ICFES durante el 2012</t>
  </si>
  <si>
    <t>UNIDAD</t>
  </si>
  <si>
    <t>TARIFA UNITARIA A RECONOCER ANTES DE AIU E IVA</t>
  </si>
  <si>
    <t>CANTIDAD</t>
  </si>
  <si>
    <t>VALOR ANTES DE AIU E IVA</t>
  </si>
  <si>
    <t>AIU (%)</t>
  </si>
  <si>
    <t>IVA (%)</t>
  </si>
  <si>
    <t>VALOR TOTAL</t>
  </si>
  <si>
    <t>ENSAYOS</t>
  </si>
  <si>
    <t>TOTALES</t>
  </si>
  <si>
    <t>CALIFICADORES (200 x 6 sesiones)</t>
  </si>
  <si>
    <t>CALIFICADORES (250 x 6 sesiones)</t>
  </si>
  <si>
    <t>FIRMA PROPONENTE</t>
  </si>
  <si>
    <t>NOMBRE PROPONENTE</t>
  </si>
  <si>
    <t>ICFES-CP-006-2012</t>
  </si>
  <si>
    <t>FORMATO No 3 - OFERTA ECONÓMICA</t>
  </si>
</sst>
</file>

<file path=xl/styles.xml><?xml version="1.0" encoding="utf-8"?>
<styleSheet xmlns="http://schemas.openxmlformats.org/spreadsheetml/2006/main">
  <numFmts count="3"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8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/>
    <xf numFmtId="44" fontId="2" fillId="0" borderId="1" xfId="2" applyFont="1" applyBorder="1" applyAlignment="1">
      <alignment horizontal="center" vertical="center"/>
    </xf>
    <xf numFmtId="44" fontId="2" fillId="0" borderId="1" xfId="2" applyFont="1" applyBorder="1" applyAlignment="1">
      <alignment horizontal="center" vertical="center" wrapText="1"/>
    </xf>
    <xf numFmtId="44" fontId="2" fillId="0" borderId="0" xfId="2" applyFont="1"/>
    <xf numFmtId="0" fontId="2" fillId="0" borderId="1" xfId="0" applyFont="1" applyBorder="1" applyAlignment="1">
      <alignment vertical="center"/>
    </xf>
    <xf numFmtId="0" fontId="7" fillId="0" borderId="0" xfId="0" applyFont="1"/>
    <xf numFmtId="44" fontId="3" fillId="0" borderId="1" xfId="2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/>
    <xf numFmtId="165" fontId="2" fillId="0" borderId="8" xfId="1" applyNumberFormat="1" applyFont="1" applyBorder="1"/>
    <xf numFmtId="44" fontId="2" fillId="0" borderId="8" xfId="2" applyFont="1" applyBorder="1"/>
    <xf numFmtId="0" fontId="7" fillId="0" borderId="0" xfId="0" applyFont="1" applyAlignment="1">
      <alignment horizontal="center" wrapText="1"/>
    </xf>
    <xf numFmtId="44" fontId="7" fillId="0" borderId="0" xfId="2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4" fontId="3" fillId="2" borderId="2" xfId="2" applyFont="1" applyFill="1" applyBorder="1" applyAlignment="1">
      <alignment horizontal="center" vertical="center" wrapText="1"/>
    </xf>
    <xf numFmtId="44" fontId="3" fillId="2" borderId="3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386080</xdr:colOff>
      <xdr:row>1</xdr:row>
      <xdr:rowOff>378460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38100"/>
          <a:ext cx="1310005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Normal="75" zoomScaleSheetLayoutView="100" workbookViewId="0">
      <selection activeCell="B12" sqref="B12:B15"/>
    </sheetView>
  </sheetViews>
  <sheetFormatPr baseColWidth="10" defaultRowHeight="12.75"/>
  <cols>
    <col min="1" max="1" width="14.5703125" style="2" customWidth="1"/>
    <col min="2" max="2" width="25.28515625" style="2" customWidth="1"/>
    <col min="3" max="3" width="13" style="1" bestFit="1" customWidth="1"/>
    <col min="4" max="4" width="13" style="5" customWidth="1"/>
    <col min="5" max="9" width="18.28515625" style="8" customWidth="1"/>
    <col min="10" max="16384" width="11.42578125" style="1"/>
  </cols>
  <sheetData>
    <row r="1" spans="1:9" ht="21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</row>
    <row r="2" spans="1:9" ht="32.25" customHeight="1">
      <c r="A2" s="23" t="s">
        <v>29</v>
      </c>
      <c r="B2" s="23"/>
      <c r="C2" s="23"/>
      <c r="D2" s="23"/>
      <c r="E2" s="23"/>
      <c r="F2" s="23"/>
      <c r="G2" s="23"/>
      <c r="H2" s="23"/>
      <c r="I2" s="23"/>
    </row>
    <row r="3" spans="1:9" ht="36" customHeight="1" thickBot="1">
      <c r="A3" s="17" t="s">
        <v>27</v>
      </c>
      <c r="B3" s="13"/>
      <c r="C3" s="14"/>
      <c r="D3" s="15"/>
      <c r="E3" s="18" t="s">
        <v>26</v>
      </c>
      <c r="F3" s="16"/>
      <c r="G3" s="16"/>
      <c r="H3" s="16"/>
      <c r="I3" s="16"/>
    </row>
    <row r="5" spans="1:9" ht="29.25" customHeight="1">
      <c r="A5" s="22" t="s">
        <v>14</v>
      </c>
      <c r="B5" s="22"/>
      <c r="C5" s="22"/>
      <c r="D5" s="22"/>
      <c r="E5" s="22"/>
      <c r="F5" s="22"/>
      <c r="G5" s="22"/>
      <c r="H5" s="22"/>
      <c r="I5" s="22"/>
    </row>
    <row r="6" spans="1:9" ht="27.75" customHeight="1">
      <c r="A6" s="27" t="s">
        <v>9</v>
      </c>
      <c r="B6" s="27" t="s">
        <v>0</v>
      </c>
      <c r="C6" s="27" t="s">
        <v>15</v>
      </c>
      <c r="D6" s="28" t="s">
        <v>17</v>
      </c>
      <c r="E6" s="25" t="s">
        <v>16</v>
      </c>
      <c r="F6" s="25" t="s">
        <v>18</v>
      </c>
      <c r="G6" s="25" t="s">
        <v>19</v>
      </c>
      <c r="H6" s="25" t="s">
        <v>20</v>
      </c>
      <c r="I6" s="25" t="s">
        <v>21</v>
      </c>
    </row>
    <row r="7" spans="1:9" s="2" customFormat="1" ht="32.25" customHeight="1">
      <c r="A7" s="27"/>
      <c r="B7" s="27"/>
      <c r="C7" s="27"/>
      <c r="D7" s="29"/>
      <c r="E7" s="26"/>
      <c r="F7" s="26"/>
      <c r="G7" s="26"/>
      <c r="H7" s="26"/>
      <c r="I7" s="26"/>
    </row>
    <row r="8" spans="1:9" ht="46.5" customHeight="1">
      <c r="A8" s="30" t="s">
        <v>10</v>
      </c>
      <c r="B8" s="30" t="s">
        <v>5</v>
      </c>
      <c r="C8" s="9" t="s">
        <v>22</v>
      </c>
      <c r="D8" s="4">
        <v>374000</v>
      </c>
      <c r="E8" s="7">
        <v>1180</v>
      </c>
      <c r="F8" s="7">
        <f>+E8*D8</f>
        <v>441320000</v>
      </c>
      <c r="G8" s="7"/>
      <c r="H8" s="7"/>
      <c r="I8" s="7"/>
    </row>
    <row r="9" spans="1:9" ht="58.5" customHeight="1">
      <c r="A9" s="31"/>
      <c r="B9" s="31"/>
      <c r="C9" s="12" t="s">
        <v>24</v>
      </c>
      <c r="D9" s="4">
        <f>200*6</f>
        <v>1200</v>
      </c>
      <c r="E9" s="7">
        <v>84900</v>
      </c>
      <c r="F9" s="7">
        <f>+E9*D9</f>
        <v>101880000</v>
      </c>
      <c r="G9" s="7"/>
      <c r="H9" s="7"/>
      <c r="I9" s="7"/>
    </row>
    <row r="10" spans="1:9" ht="45.75" customHeight="1">
      <c r="A10" s="30" t="s">
        <v>10</v>
      </c>
      <c r="B10" s="30" t="s">
        <v>4</v>
      </c>
      <c r="C10" s="9" t="s">
        <v>22</v>
      </c>
      <c r="D10" s="4">
        <v>374000</v>
      </c>
      <c r="E10" s="7">
        <v>1180</v>
      </c>
      <c r="F10" s="7">
        <f t="shared" ref="F10:F15" si="0">+E10*D10</f>
        <v>441320000</v>
      </c>
      <c r="G10" s="7"/>
      <c r="H10" s="7"/>
      <c r="I10" s="7"/>
    </row>
    <row r="11" spans="1:9" ht="63" customHeight="1">
      <c r="A11" s="32"/>
      <c r="B11" s="32"/>
      <c r="C11" s="12" t="s">
        <v>25</v>
      </c>
      <c r="D11" s="4">
        <f>250*6</f>
        <v>1500</v>
      </c>
      <c r="E11" s="7">
        <v>84900</v>
      </c>
      <c r="F11" s="7">
        <f>+D11*E11</f>
        <v>127350000</v>
      </c>
      <c r="G11" s="7"/>
      <c r="H11" s="7"/>
      <c r="I11" s="7"/>
    </row>
    <row r="12" spans="1:9" ht="84" customHeight="1">
      <c r="A12" s="33" t="s">
        <v>11</v>
      </c>
      <c r="B12" s="33" t="s">
        <v>3</v>
      </c>
      <c r="C12" s="3" t="s">
        <v>1</v>
      </c>
      <c r="D12" s="4">
        <v>20</v>
      </c>
      <c r="E12" s="6">
        <v>3200000</v>
      </c>
      <c r="F12" s="7">
        <f t="shared" si="0"/>
        <v>64000000</v>
      </c>
      <c r="G12" s="7"/>
      <c r="H12" s="7"/>
      <c r="I12" s="7"/>
    </row>
    <row r="13" spans="1:9" ht="90.75" customHeight="1">
      <c r="A13" s="33" t="s">
        <v>12</v>
      </c>
      <c r="B13" s="33" t="s">
        <v>6</v>
      </c>
      <c r="C13" s="3" t="s">
        <v>1</v>
      </c>
      <c r="D13" s="4">
        <v>15</v>
      </c>
      <c r="E13" s="6">
        <v>3200000</v>
      </c>
      <c r="F13" s="7">
        <f t="shared" si="0"/>
        <v>48000000</v>
      </c>
      <c r="G13" s="7"/>
      <c r="H13" s="7"/>
      <c r="I13" s="7"/>
    </row>
    <row r="14" spans="1:9" ht="84" customHeight="1">
      <c r="A14" s="33" t="s">
        <v>13</v>
      </c>
      <c r="B14" s="33" t="s">
        <v>7</v>
      </c>
      <c r="C14" s="3" t="s">
        <v>1</v>
      </c>
      <c r="D14" s="4">
        <v>18</v>
      </c>
      <c r="E14" s="6">
        <v>3500000</v>
      </c>
      <c r="F14" s="7">
        <f t="shared" si="0"/>
        <v>63000000</v>
      </c>
      <c r="G14" s="7"/>
      <c r="H14" s="7"/>
      <c r="I14" s="7"/>
    </row>
    <row r="15" spans="1:9" ht="91.5" customHeight="1">
      <c r="A15" s="33" t="s">
        <v>12</v>
      </c>
      <c r="B15" s="33" t="s">
        <v>8</v>
      </c>
      <c r="C15" s="3" t="s">
        <v>2</v>
      </c>
      <c r="D15" s="4">
        <v>25</v>
      </c>
      <c r="E15" s="6">
        <v>1600000</v>
      </c>
      <c r="F15" s="7">
        <f t="shared" si="0"/>
        <v>40000000</v>
      </c>
      <c r="G15" s="7"/>
      <c r="H15" s="7"/>
      <c r="I15" s="7"/>
    </row>
    <row r="16" spans="1:9" s="10" customFormat="1" ht="91.5" customHeight="1">
      <c r="A16" s="19" t="s">
        <v>23</v>
      </c>
      <c r="B16" s="20"/>
      <c r="C16" s="20"/>
      <c r="D16" s="20"/>
      <c r="E16" s="21"/>
      <c r="F16" s="11">
        <f>SUM(F8:F15)</f>
        <v>1326870000</v>
      </c>
      <c r="G16" s="11">
        <f t="shared" ref="G16:H16" si="1">SUM(G8:G15)</f>
        <v>0</v>
      </c>
      <c r="H16" s="11">
        <f t="shared" si="1"/>
        <v>0</v>
      </c>
      <c r="I16" s="11">
        <f>+SUM(I8:I15)</f>
        <v>0</v>
      </c>
    </row>
  </sheetData>
  <mergeCells count="17">
    <mergeCell ref="A10:A11"/>
    <mergeCell ref="A16:E16"/>
    <mergeCell ref="A5:I5"/>
    <mergeCell ref="A2:I2"/>
    <mergeCell ref="A1:I1"/>
    <mergeCell ref="G6:G7"/>
    <mergeCell ref="H6:H7"/>
    <mergeCell ref="A6:A7"/>
    <mergeCell ref="B6:B7"/>
    <mergeCell ref="C6:C7"/>
    <mergeCell ref="D6:D7"/>
    <mergeCell ref="E6:E7"/>
    <mergeCell ref="B8:B9"/>
    <mergeCell ref="A8:A9"/>
    <mergeCell ref="B10:B11"/>
    <mergeCell ref="I6:I7"/>
    <mergeCell ref="F6:F7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económico</vt:lpstr>
      <vt:lpstr>'Formato económico'!Área_de_impresión</vt:lpstr>
    </vt:vector>
  </TitlesOfParts>
  <Company>icfes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rleguizamon</dc:creator>
  <cp:lastModifiedBy>adizquierdo</cp:lastModifiedBy>
  <cp:lastPrinted>2012-04-25T16:53:52Z</cp:lastPrinted>
  <dcterms:created xsi:type="dcterms:W3CDTF">2010-11-25T19:42:42Z</dcterms:created>
  <dcterms:modified xsi:type="dcterms:W3CDTF">2012-04-26T20:46:25Z</dcterms:modified>
</cp:coreProperties>
</file>