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SABER 11" sheetId="4" r:id="rId1"/>
    <sheet name="PRUEBAS SABER" sheetId="3" r:id="rId2"/>
    <sheet name="SABER PRO" sheetId="2" r:id="rId3"/>
    <sheet name="RESUMEN OFERTA" sheetId="5" r:id="rId4"/>
  </sheets>
  <calcPr calcId="124519"/>
</workbook>
</file>

<file path=xl/calcChain.xml><?xml version="1.0" encoding="utf-8"?>
<calcChain xmlns="http://schemas.openxmlformats.org/spreadsheetml/2006/main">
  <c r="J42" i="3"/>
  <c r="J41"/>
  <c r="J45" s="1"/>
  <c r="J47" s="1"/>
  <c r="J50" s="1"/>
  <c r="J52" s="1"/>
  <c r="J54" s="1"/>
  <c r="J40"/>
  <c r="J39"/>
  <c r="J38"/>
  <c r="H33" i="4"/>
  <c r="H32"/>
  <c r="H31"/>
  <c r="H30"/>
  <c r="H29"/>
  <c r="H36" s="1"/>
  <c r="H38" s="1"/>
  <c r="H40" s="1"/>
  <c r="H42" s="1"/>
  <c r="H44" s="1"/>
  <c r="H46" s="1"/>
  <c r="D6" i="5" s="1"/>
  <c r="I16" i="2"/>
  <c r="I41"/>
  <c r="I40"/>
  <c r="I39"/>
  <c r="I38"/>
  <c r="I37"/>
  <c r="I36"/>
  <c r="I35"/>
  <c r="I32"/>
  <c r="I31"/>
  <c r="I30"/>
  <c r="I28"/>
  <c r="I27"/>
  <c r="I26"/>
  <c r="I25"/>
  <c r="I24"/>
  <c r="I23"/>
  <c r="I22"/>
  <c r="I21"/>
  <c r="I20"/>
  <c r="I29"/>
  <c r="I33"/>
  <c r="I34"/>
  <c r="J18" i="3"/>
  <c r="J19"/>
  <c r="J20"/>
  <c r="J21"/>
  <c r="J22"/>
  <c r="J23"/>
  <c r="J24"/>
  <c r="J25"/>
  <c r="J26"/>
  <c r="J27"/>
  <c r="J28"/>
  <c r="J29"/>
  <c r="J30"/>
  <c r="J31"/>
  <c r="J32"/>
  <c r="J33"/>
  <c r="J34"/>
  <c r="J35"/>
  <c r="J36"/>
  <c r="H27" i="4"/>
  <c r="H20"/>
  <c r="H21"/>
  <c r="H22"/>
  <c r="H23"/>
  <c r="H24"/>
  <c r="H25"/>
  <c r="H26"/>
  <c r="H19"/>
  <c r="H15"/>
  <c r="J14" i="3"/>
  <c r="E33" i="4"/>
  <c r="E32"/>
  <c r="E31"/>
  <c r="E30"/>
  <c r="E29"/>
  <c r="G41" i="3" l="1"/>
  <c r="G42"/>
  <c r="G39"/>
  <c r="G38"/>
  <c r="F47" i="2"/>
  <c r="F46"/>
  <c r="F45"/>
  <c r="G40" i="3"/>
  <c r="J56" l="1"/>
  <c r="D7" i="5" s="1"/>
  <c r="I47" i="2"/>
  <c r="I46"/>
  <c r="I45"/>
  <c r="I44"/>
  <c r="I50" s="1"/>
  <c r="I43"/>
  <c r="I52" l="1"/>
  <c r="I55" l="1"/>
  <c r="I57" s="1"/>
  <c r="I59" l="1"/>
  <c r="I61" s="1"/>
  <c r="D8" i="5" s="1"/>
  <c r="D10" s="1"/>
</calcChain>
</file>

<file path=xl/sharedStrings.xml><?xml version="1.0" encoding="utf-8"?>
<sst xmlns="http://schemas.openxmlformats.org/spreadsheetml/2006/main" count="295" uniqueCount="87">
  <si>
    <t>Sistema de trazabilidad de la operación</t>
  </si>
  <si>
    <t>Herramientas tecnológicas para capacitación</t>
  </si>
  <si>
    <t>Costo de viáticos</t>
  </si>
  <si>
    <t>Costo de transporte y desplazamiento</t>
  </si>
  <si>
    <t>TOTAL COSTOS OPERACIONALES</t>
  </si>
  <si>
    <t>Costo de personal suplente</t>
  </si>
  <si>
    <t>SABER 11</t>
  </si>
  <si>
    <t>1.</t>
  </si>
  <si>
    <t>2.</t>
  </si>
  <si>
    <t>3.</t>
  </si>
  <si>
    <t>4.</t>
  </si>
  <si>
    <t>5.</t>
  </si>
  <si>
    <t>6.</t>
  </si>
  <si>
    <t>7.</t>
  </si>
  <si>
    <t>8.</t>
  </si>
  <si>
    <t>9.</t>
  </si>
  <si>
    <t>10.</t>
  </si>
  <si>
    <t>11.</t>
  </si>
  <si>
    <t>%</t>
  </si>
  <si>
    <t>IVA</t>
  </si>
  <si>
    <t>Costo de contratación de personal de aplicación</t>
  </si>
  <si>
    <t>Cant.</t>
  </si>
  <si>
    <t>Unidad</t>
  </si>
  <si>
    <t>Valor total</t>
  </si>
  <si>
    <t>GLB</t>
  </si>
  <si>
    <t>-</t>
  </si>
  <si>
    <t>Personal exclusivo para planeación y ejecución del proyecto</t>
  </si>
  <si>
    <t>Recurso</t>
  </si>
  <si>
    <t>COSTO TOTAL SABER 11</t>
  </si>
  <si>
    <t>SABER PRO</t>
  </si>
  <si>
    <t>6.2. Rol Monitor</t>
  </si>
  <si>
    <t>6.5. Rol aplicador</t>
  </si>
  <si>
    <t>8.2. Suplente monitor</t>
  </si>
  <si>
    <t>6.6. Rol coordinador punto de entrega</t>
  </si>
  <si>
    <t>8.5. Suplente aplicador</t>
  </si>
  <si>
    <t>Sesiones</t>
  </si>
  <si>
    <t>6.3. Rol Delegado</t>
  </si>
  <si>
    <t>6.4. Rol coordinador de salones</t>
  </si>
  <si>
    <t>6.1. Rol coordinador de municipio</t>
  </si>
  <si>
    <t>9 O MÁS</t>
  </si>
  <si>
    <t>COSTOS INDIRECTOS</t>
  </si>
  <si>
    <t>COSTOS DIRECTOS</t>
  </si>
  <si>
    <t>Costo de reclutamiento y selección de examinadores</t>
  </si>
  <si>
    <t>GLB (Todo costo)</t>
  </si>
  <si>
    <t>No. de Sesiones</t>
  </si>
  <si>
    <t>Servicio de vigilancia sitios de aplicación</t>
  </si>
  <si>
    <t>Servicio de aseo sitios de aplicación</t>
  </si>
  <si>
    <t>Costo de examinadores</t>
  </si>
  <si>
    <t>8.1. Suplente coordinador de municipio</t>
  </si>
  <si>
    <t>% AIU</t>
  </si>
  <si>
    <t>TOTAL COSTOS INDIRECTOS</t>
  </si>
  <si>
    <t>SALONES</t>
  </si>
  <si>
    <t>1 A 4</t>
  </si>
  <si>
    <t>4 A 8</t>
  </si>
  <si>
    <t>FORMATO DE OFERTA ECONÓMICA
HOJA 2</t>
  </si>
  <si>
    <t>FORMATO DE OFERTA ECONÓMICA
HOJA 1</t>
  </si>
  <si>
    <t>9.1. Suplente coordinador de municipio</t>
  </si>
  <si>
    <t>9.2. Suplente delegado</t>
  </si>
  <si>
    <t>9.3. Suplente coordinador de salones</t>
  </si>
  <si>
    <t>9.4. Suplente aplicador</t>
  </si>
  <si>
    <t>8.1. Rol coordinador de municipio</t>
  </si>
  <si>
    <t>8.2. Rol Delegado</t>
  </si>
  <si>
    <t>8.3. Rol coordinador de sitio</t>
  </si>
  <si>
    <t>8.4. Rol coordinador de salones</t>
  </si>
  <si>
    <t>8.5. Rol aplicador</t>
  </si>
  <si>
    <t>8.6. Dactiloscopista</t>
  </si>
  <si>
    <t>8.7. Intérprete especializado</t>
  </si>
  <si>
    <t>8.8. Lector especializado</t>
  </si>
  <si>
    <t>8.9. Apoyo cognitivo</t>
  </si>
  <si>
    <t>TOTAL COSTOS DIRECTOS</t>
  </si>
  <si>
    <t>9.5. Suplente dactiloscopista</t>
  </si>
  <si>
    <t>No. Sesiones</t>
  </si>
  <si>
    <t>FORMATO DE OFERTA ECONÓMICA
HOJA 3</t>
  </si>
  <si>
    <t>PRUEBAS SABER 3, 5 y 9</t>
  </si>
  <si>
    <t>VALOR TOTAL DE LA OFERTA</t>
  </si>
  <si>
    <t>PRUEBAS SABER 359</t>
  </si>
  <si>
    <t>COSTO TOTAL SABER PRO</t>
  </si>
  <si>
    <t>COSTO TOTAL PRUEBAS SABER 359</t>
  </si>
  <si>
    <t>8.3. Suplente delegado</t>
  </si>
  <si>
    <t>8.4. Suplente coordinador de salones</t>
  </si>
  <si>
    <t>FORMATO DE OFERTA ECONÓMICA
HOJA 4</t>
  </si>
  <si>
    <t>FORMA DE PAGO</t>
  </si>
  <si>
    <t>Marque con una x la forma de pago escogida</t>
  </si>
  <si>
    <r>
      <rPr>
        <b/>
        <sz val="11"/>
        <color theme="1"/>
        <rFont val="Calibri"/>
        <family val="2"/>
        <scheme val="minor"/>
      </rPr>
      <t>CON</t>
    </r>
    <r>
      <rPr>
        <sz val="11"/>
        <color theme="1"/>
        <rFont val="Calibri"/>
        <family val="2"/>
        <scheme val="minor"/>
      </rPr>
      <t xml:space="preserve"> ANTICIPO</t>
    </r>
  </si>
  <si>
    <r>
      <rPr>
        <b/>
        <sz val="11"/>
        <color theme="1"/>
        <rFont val="Calibri"/>
        <family val="2"/>
        <scheme val="minor"/>
      </rPr>
      <t>SIN</t>
    </r>
    <r>
      <rPr>
        <sz val="11"/>
        <color theme="1"/>
        <rFont val="Calibri"/>
        <family val="2"/>
        <scheme val="minor"/>
      </rPr>
      <t xml:space="preserve"> ANTICIPO</t>
    </r>
  </si>
  <si>
    <t>V. Unitario / Sesión</t>
  </si>
  <si>
    <t>Nota: En caso que en la ejecución de esta prueba se requiera para alguno(s) examinador(es) un número mayor de sesiones de las aquí referenciadas, se cancelará el número real de sesiones multiplicando por el valor unitario de sesión para el respectivo examinador</t>
  </si>
</sst>
</file>

<file path=xl/styles.xml><?xml version="1.0" encoding="utf-8"?>
<styleSheet xmlns="http://schemas.openxmlformats.org/spreadsheetml/2006/main">
  <numFmts count="3">
    <numFmt numFmtId="164" formatCode="_-* #,##0.00\ _€_-;\-* #,##0.00\ _€_-;_-* &quot;-&quot;??\ _€_-;_-@_-"/>
    <numFmt numFmtId="165" formatCode="_-[$$-240A]\ * #,##0_ ;_-[$$-240A]\ * \-#,##0\ ;_-[$$-240A]\ * &quot;-&quot;_ ;_-@_ "/>
    <numFmt numFmtId="166" formatCode="_-* #,##0\ _€_-;\-* #,##0\ _€_-;_-* &quot;-&quot;??\ _€_-;_-@_-"/>
  </numFmts>
  <fonts count="13">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b/>
      <sz val="14"/>
      <color rgb="FFFF0000"/>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6"/>
      <color theme="0"/>
      <name val="Calibri"/>
      <family val="2"/>
      <scheme val="minor"/>
    </font>
    <font>
      <sz val="16"/>
      <color theme="1"/>
      <name val="Calibri"/>
      <family val="2"/>
      <scheme val="minor"/>
    </font>
    <font>
      <b/>
      <sz val="16"/>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67">
    <xf numFmtId="0" fontId="0" fillId="0" borderId="0" xfId="0"/>
    <xf numFmtId="0" fontId="0" fillId="2" borderId="0" xfId="0" applyFill="1"/>
    <xf numFmtId="0" fontId="2" fillId="2" borderId="0" xfId="0" applyFont="1" applyFill="1" applyAlignment="1">
      <alignment wrapText="1"/>
    </xf>
    <xf numFmtId="0" fontId="2" fillId="2" borderId="0" xfId="0" applyFont="1" applyFill="1" applyAlignment="1"/>
    <xf numFmtId="165" fontId="2" fillId="2" borderId="0" xfId="0" applyNumberFormat="1" applyFont="1" applyFill="1" applyBorder="1"/>
    <xf numFmtId="0" fontId="2" fillId="2" borderId="0" xfId="0" applyFont="1" applyFill="1" applyBorder="1" applyAlignment="1">
      <alignment horizontal="center"/>
    </xf>
    <xf numFmtId="165" fontId="2" fillId="2" borderId="4" xfId="0" applyNumberFormat="1" applyFont="1" applyFill="1" applyBorder="1"/>
    <xf numFmtId="165" fontId="2" fillId="3" borderId="1" xfId="0" applyNumberFormat="1" applyFont="1" applyFill="1" applyBorder="1"/>
    <xf numFmtId="165" fontId="0" fillId="2" borderId="0" xfId="0" applyNumberFormat="1" applyFill="1" applyBorder="1"/>
    <xf numFmtId="0" fontId="2" fillId="2" borderId="0" xfId="0" applyFont="1" applyFill="1" applyBorder="1"/>
    <xf numFmtId="0" fontId="0" fillId="2" borderId="0" xfId="0" applyFill="1" applyBorder="1"/>
    <xf numFmtId="0" fontId="2" fillId="2" borderId="0" xfId="0" applyFont="1" applyFill="1" applyBorder="1" applyAlignment="1"/>
    <xf numFmtId="0" fontId="0" fillId="2" borderId="0" xfId="0" applyFill="1" applyBorder="1" applyAlignment="1">
      <alignment horizontal="center"/>
    </xf>
    <xf numFmtId="9" fontId="0" fillId="2" borderId="1" xfId="1" applyFont="1" applyFill="1" applyBorder="1"/>
    <xf numFmtId="165" fontId="0" fillId="4" borderId="1" xfId="0" applyNumberFormat="1" applyFill="1" applyBorder="1"/>
    <xf numFmtId="9" fontId="0" fillId="2" borderId="0" xfId="1" applyFont="1" applyFill="1" applyBorder="1"/>
    <xf numFmtId="0" fontId="3" fillId="2" borderId="0" xfId="0" applyFont="1" applyFill="1" applyBorder="1" applyAlignment="1">
      <alignment horizontal="center"/>
    </xf>
    <xf numFmtId="165" fontId="4" fillId="3" borderId="3" xfId="0" applyNumberFormat="1" applyFont="1" applyFill="1" applyBorder="1"/>
    <xf numFmtId="165" fontId="5" fillId="5" borderId="1" xfId="0" applyNumberFormat="1" applyFont="1" applyFill="1" applyBorder="1"/>
    <xf numFmtId="0" fontId="2" fillId="2" borderId="0" xfId="0" applyFont="1" applyFill="1" applyBorder="1" applyAlignment="1">
      <alignment horizontal="left"/>
    </xf>
    <xf numFmtId="0" fontId="6" fillId="2" borderId="0" xfId="0" applyFont="1" applyFill="1" applyBorder="1" applyAlignment="1">
      <alignment horizontal="center"/>
    </xf>
    <xf numFmtId="0" fontId="2" fillId="2" borderId="0" xfId="0" applyFont="1" applyFill="1" applyAlignment="1">
      <alignment horizontal="center"/>
    </xf>
    <xf numFmtId="165" fontId="0" fillId="2" borderId="1" xfId="0" applyNumberFormat="1" applyFill="1" applyBorder="1" applyAlignment="1">
      <alignment horizontal="center"/>
    </xf>
    <xf numFmtId="0" fontId="0" fillId="2" borderId="0" xfId="0" applyFill="1" applyBorder="1" applyAlignment="1">
      <alignment wrapText="1"/>
    </xf>
    <xf numFmtId="0" fontId="0" fillId="2" borderId="0" xfId="0" applyFill="1" applyBorder="1" applyAlignment="1">
      <alignment horizontal="center" vertical="center"/>
    </xf>
    <xf numFmtId="165" fontId="0" fillId="6" borderId="1" xfId="0" applyNumberFormat="1" applyFill="1" applyBorder="1" applyAlignment="1">
      <alignment horizontal="center"/>
    </xf>
    <xf numFmtId="166" fontId="0" fillId="6" borderId="1" xfId="2" applyNumberFormat="1" applyFont="1" applyFill="1" applyBorder="1" applyAlignment="1">
      <alignment horizontal="center"/>
    </xf>
    <xf numFmtId="166" fontId="0" fillId="2" borderId="1" xfId="2" applyNumberFormat="1" applyFont="1" applyFill="1" applyBorder="1" applyAlignment="1">
      <alignment horizontal="center"/>
    </xf>
    <xf numFmtId="165" fontId="0" fillId="2" borderId="1" xfId="0" applyNumberFormat="1" applyFill="1" applyBorder="1" applyAlignment="1">
      <alignment horizontal="center" vertical="center"/>
    </xf>
    <xf numFmtId="165" fontId="0" fillId="6" borderId="1" xfId="0" applyNumberFormat="1" applyFill="1" applyBorder="1" applyAlignment="1">
      <alignment horizontal="center" vertical="center"/>
    </xf>
    <xf numFmtId="0" fontId="2" fillId="2" borderId="0" xfId="0" applyFont="1" applyFill="1" applyBorder="1" applyAlignment="1">
      <alignment horizontal="right"/>
    </xf>
    <xf numFmtId="165" fontId="2" fillId="4" borderId="1" xfId="0" applyNumberFormat="1" applyFont="1" applyFill="1" applyBorder="1"/>
    <xf numFmtId="0" fontId="0" fillId="2" borderId="0" xfId="0" applyFont="1" applyFill="1" applyBorder="1" applyAlignment="1">
      <alignment horizontal="right"/>
    </xf>
    <xf numFmtId="0" fontId="7" fillId="7" borderId="0" xfId="0" applyFont="1" applyFill="1" applyBorder="1" applyAlignment="1">
      <alignment horizontal="center"/>
    </xf>
    <xf numFmtId="0" fontId="7" fillId="7" borderId="5" xfId="0" applyFont="1" applyFill="1" applyBorder="1" applyAlignment="1">
      <alignment horizontal="center"/>
    </xf>
    <xf numFmtId="0" fontId="7" fillId="7" borderId="0" xfId="0" applyFont="1" applyFill="1" applyBorder="1" applyAlignment="1">
      <alignment horizontal="center" vertical="center"/>
    </xf>
    <xf numFmtId="0" fontId="0" fillId="2" borderId="1" xfId="0" applyFill="1" applyBorder="1" applyAlignment="1">
      <alignment horizontal="center"/>
    </xf>
    <xf numFmtId="0" fontId="0" fillId="2" borderId="0" xfId="0" applyFill="1" applyBorder="1" applyAlignment="1"/>
    <xf numFmtId="0" fontId="0" fillId="2" borderId="0" xfId="0" applyFill="1" applyBorder="1" applyAlignment="1">
      <alignment horizontal="right"/>
    </xf>
    <xf numFmtId="166" fontId="0" fillId="8" borderId="1" xfId="2" applyNumberFormat="1" applyFont="1" applyFill="1" applyBorder="1" applyAlignment="1">
      <alignment horizontal="center"/>
    </xf>
    <xf numFmtId="0" fontId="0" fillId="8" borderId="0" xfId="0" applyFill="1" applyBorder="1"/>
    <xf numFmtId="0" fontId="0" fillId="2" borderId="5" xfId="0" applyFill="1" applyBorder="1" applyAlignment="1">
      <alignment vertical="center"/>
    </xf>
    <xf numFmtId="0" fontId="0" fillId="8" borderId="5" xfId="0" applyFill="1" applyBorder="1" applyAlignment="1">
      <alignment vertical="center"/>
    </xf>
    <xf numFmtId="0" fontId="0" fillId="8" borderId="1" xfId="0" applyFill="1" applyBorder="1" applyAlignment="1">
      <alignment horizontal="center"/>
    </xf>
    <xf numFmtId="0" fontId="0" fillId="8" borderId="0" xfId="0" applyFill="1" applyBorder="1" applyAlignment="1">
      <alignment horizontal="left"/>
    </xf>
    <xf numFmtId="165" fontId="0" fillId="7" borderId="1" xfId="0" applyNumberFormat="1" applyFill="1" applyBorder="1" applyAlignment="1">
      <alignment horizontal="center"/>
    </xf>
    <xf numFmtId="0" fontId="2" fillId="2" borderId="0" xfId="0" applyFont="1" applyFill="1" applyBorder="1" applyAlignment="1">
      <alignment wrapText="1"/>
    </xf>
    <xf numFmtId="0" fontId="10" fillId="2" borderId="0" xfId="0" applyFont="1" applyFill="1" applyAlignment="1">
      <alignment vertical="center"/>
    </xf>
    <xf numFmtId="165" fontId="11" fillId="5" borderId="1" xfId="0" applyNumberFormat="1" applyFont="1" applyFill="1" applyBorder="1" applyAlignment="1">
      <alignment vertical="center"/>
    </xf>
    <xf numFmtId="0" fontId="8" fillId="2" borderId="0" xfId="0" applyFont="1" applyFill="1" applyBorder="1" applyAlignment="1">
      <alignment vertical="center" wrapText="1"/>
    </xf>
    <xf numFmtId="0" fontId="6" fillId="2" borderId="1" xfId="0" applyFont="1" applyFill="1" applyBorder="1" applyAlignment="1">
      <alignment horizontal="center" vertical="center"/>
    </xf>
    <xf numFmtId="0" fontId="10" fillId="8" borderId="1" xfId="0" applyFont="1" applyFill="1" applyBorder="1" applyAlignment="1">
      <alignment horizontal="center" vertical="center"/>
    </xf>
    <xf numFmtId="165" fontId="10" fillId="8" borderId="1" xfId="0" applyNumberFormat="1" applyFont="1" applyFill="1" applyBorder="1" applyAlignment="1">
      <alignment vertical="center"/>
    </xf>
    <xf numFmtId="0" fontId="8"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0" fillId="8" borderId="1" xfId="0" applyFill="1" applyBorder="1" applyAlignment="1">
      <alignment vertical="center"/>
    </xf>
    <xf numFmtId="0" fontId="0" fillId="8" borderId="1" xfId="0" applyFill="1" applyBorder="1" applyAlignment="1">
      <alignment horizontal="center" vertical="center"/>
    </xf>
    <xf numFmtId="0" fontId="2" fillId="2" borderId="0" xfId="0" applyFont="1" applyFill="1" applyBorder="1" applyAlignment="1">
      <alignment horizontal="center" wrapText="1"/>
    </xf>
    <xf numFmtId="0" fontId="12" fillId="2" borderId="0" xfId="0" applyFont="1" applyFill="1" applyAlignment="1">
      <alignment horizontal="left" wrapText="1"/>
    </xf>
    <xf numFmtId="0" fontId="8" fillId="2" borderId="0" xfId="0" applyFont="1" applyFill="1" applyBorder="1" applyAlignment="1">
      <alignment horizontal="center" vertical="center" wrapText="1"/>
    </xf>
    <xf numFmtId="0" fontId="9" fillId="7" borderId="0" xfId="0" applyFont="1" applyFill="1" applyBorder="1" applyAlignment="1">
      <alignment horizontal="center"/>
    </xf>
    <xf numFmtId="165" fontId="0" fillId="6" borderId="6" xfId="0" applyNumberFormat="1" applyFill="1" applyBorder="1" applyAlignment="1">
      <alignment horizontal="center" vertical="center"/>
    </xf>
    <xf numFmtId="165" fontId="0" fillId="6" borderId="8" xfId="0" applyNumberFormat="1" applyFill="1" applyBorder="1" applyAlignment="1">
      <alignment horizontal="center" vertical="center"/>
    </xf>
    <xf numFmtId="165" fontId="0" fillId="6" borderId="7" xfId="0" applyNumberFormat="1" applyFill="1" applyBorder="1" applyAlignment="1">
      <alignment horizontal="center" vertical="center"/>
    </xf>
    <xf numFmtId="0" fontId="2" fillId="2" borderId="2" xfId="0" applyFont="1" applyFill="1" applyBorder="1" applyAlignment="1">
      <alignment horizontal="center"/>
    </xf>
    <xf numFmtId="0" fontId="7" fillId="7" borderId="0" xfId="0" applyFont="1" applyFill="1" applyBorder="1" applyAlignment="1">
      <alignment horizontal="center" vertical="center"/>
    </xf>
    <xf numFmtId="0" fontId="7" fillId="7" borderId="5" xfId="0" applyFont="1" applyFill="1" applyBorder="1" applyAlignment="1">
      <alignment horizontal="center" vertical="center"/>
    </xf>
  </cellXfs>
  <cellStyles count="3">
    <cellStyle name="Millares" xfId="2" builtinId="3"/>
    <cellStyle name="Normal" xfId="0" builtinId="0"/>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B3:H49"/>
  <sheetViews>
    <sheetView tabSelected="1" topLeftCell="A4" zoomScale="85" zoomScaleNormal="85" workbookViewId="0">
      <selection activeCell="H29" sqref="H29:H33"/>
    </sheetView>
  </sheetViews>
  <sheetFormatPr baseColWidth="10" defaultRowHeight="15"/>
  <cols>
    <col min="1" max="1" width="4" style="1" customWidth="1"/>
    <col min="2" max="2" width="3.140625" style="1" customWidth="1"/>
    <col min="3" max="3" width="45.7109375" style="1" customWidth="1"/>
    <col min="4" max="4" width="16" style="1" bestFit="1" customWidth="1"/>
    <col min="5" max="5" width="9.42578125" style="1" customWidth="1"/>
    <col min="6" max="6" width="11.42578125" style="1"/>
    <col min="7" max="7" width="15.5703125" style="1" customWidth="1"/>
    <col min="8" max="8" width="16" style="1" customWidth="1"/>
    <col min="9" max="16384" width="11.42578125" style="1"/>
  </cols>
  <sheetData>
    <row r="3" spans="2:8" ht="42.75" customHeight="1">
      <c r="B3" s="59" t="s">
        <v>55</v>
      </c>
      <c r="C3" s="59"/>
      <c r="D3" s="59"/>
      <c r="E3" s="59"/>
      <c r="F3" s="59"/>
      <c r="G3" s="59"/>
      <c r="H3" s="59"/>
    </row>
    <row r="4" spans="2:8" ht="6.75" customHeight="1">
      <c r="B4" s="11"/>
      <c r="C4" s="11"/>
      <c r="D4" s="11"/>
      <c r="E4" s="11"/>
      <c r="F4" s="11"/>
      <c r="G4" s="11"/>
      <c r="H4" s="11"/>
    </row>
    <row r="5" spans="2:8" ht="21">
      <c r="B5" s="11"/>
      <c r="C5" s="11"/>
      <c r="D5" s="11"/>
      <c r="E5" s="60" t="s">
        <v>6</v>
      </c>
      <c r="F5" s="60"/>
      <c r="G5" s="60"/>
      <c r="H5" s="60"/>
    </row>
    <row r="6" spans="2:8" ht="9" customHeight="1">
      <c r="B6" s="11"/>
      <c r="C6" s="11"/>
      <c r="D6" s="11"/>
      <c r="E6" s="11"/>
      <c r="F6" s="11"/>
      <c r="G6" s="11"/>
      <c r="H6" s="11"/>
    </row>
    <row r="7" spans="2:8">
      <c r="B7" s="9" t="s">
        <v>40</v>
      </c>
      <c r="C7" s="9"/>
      <c r="D7" s="9"/>
      <c r="E7" s="64" t="s">
        <v>22</v>
      </c>
      <c r="F7" s="64"/>
      <c r="G7" s="64"/>
      <c r="H7" s="5" t="s">
        <v>23</v>
      </c>
    </row>
    <row r="8" spans="2:8">
      <c r="B8" s="24" t="s">
        <v>7</v>
      </c>
      <c r="C8" s="37" t="s">
        <v>26</v>
      </c>
      <c r="D8" s="23"/>
      <c r="E8" s="61" t="s">
        <v>24</v>
      </c>
      <c r="F8" s="62"/>
      <c r="G8" s="63"/>
      <c r="H8" s="28"/>
    </row>
    <row r="9" spans="2:8">
      <c r="B9" s="12" t="s">
        <v>8</v>
      </c>
      <c r="C9" s="10" t="s">
        <v>3</v>
      </c>
      <c r="D9" s="10"/>
      <c r="E9" s="61" t="s">
        <v>24</v>
      </c>
      <c r="F9" s="62"/>
      <c r="G9" s="63"/>
      <c r="H9" s="28"/>
    </row>
    <row r="10" spans="2:8">
      <c r="B10" s="12" t="s">
        <v>9</v>
      </c>
      <c r="C10" s="10" t="s">
        <v>1</v>
      </c>
      <c r="D10" s="10"/>
      <c r="E10" s="61" t="s">
        <v>24</v>
      </c>
      <c r="F10" s="62"/>
      <c r="G10" s="63"/>
      <c r="H10" s="28"/>
    </row>
    <row r="11" spans="2:8">
      <c r="B11" s="12" t="s">
        <v>10</v>
      </c>
      <c r="C11" s="10" t="s">
        <v>0</v>
      </c>
      <c r="D11" s="10"/>
      <c r="E11" s="61" t="s">
        <v>24</v>
      </c>
      <c r="F11" s="62"/>
      <c r="G11" s="63"/>
      <c r="H11" s="28"/>
    </row>
    <row r="12" spans="2:8">
      <c r="B12" s="12" t="s">
        <v>11</v>
      </c>
      <c r="C12" s="10" t="s">
        <v>42</v>
      </c>
      <c r="D12" s="10"/>
      <c r="E12" s="61" t="s">
        <v>43</v>
      </c>
      <c r="F12" s="62"/>
      <c r="G12" s="63"/>
      <c r="H12" s="28"/>
    </row>
    <row r="13" spans="2:8">
      <c r="B13" s="12" t="s">
        <v>12</v>
      </c>
      <c r="C13" s="10" t="s">
        <v>45</v>
      </c>
      <c r="D13" s="10"/>
      <c r="E13" s="61" t="s">
        <v>24</v>
      </c>
      <c r="F13" s="62"/>
      <c r="G13" s="63"/>
      <c r="H13" s="28"/>
    </row>
    <row r="14" spans="2:8">
      <c r="B14" s="12" t="s">
        <v>13</v>
      </c>
      <c r="C14" s="10" t="s">
        <v>46</v>
      </c>
      <c r="D14" s="10"/>
      <c r="E14" s="61" t="s">
        <v>24</v>
      </c>
      <c r="F14" s="62"/>
      <c r="G14" s="63"/>
      <c r="H14" s="28"/>
    </row>
    <row r="15" spans="2:8">
      <c r="B15" s="10"/>
      <c r="C15" s="19" t="s">
        <v>50</v>
      </c>
      <c r="D15" s="19"/>
      <c r="E15" s="19"/>
      <c r="F15" s="9"/>
      <c r="G15" s="30"/>
      <c r="H15" s="7">
        <f>SUM(H8:H14)</f>
        <v>0</v>
      </c>
    </row>
    <row r="16" spans="2:8">
      <c r="B16" s="11"/>
      <c r="C16" s="11"/>
      <c r="D16" s="11"/>
      <c r="E16" s="11"/>
      <c r="F16" s="11"/>
      <c r="G16" s="11"/>
      <c r="H16" s="11"/>
    </row>
    <row r="17" spans="2:8" ht="30">
      <c r="B17" s="9" t="s">
        <v>41</v>
      </c>
      <c r="C17" s="9"/>
      <c r="D17" s="9"/>
      <c r="E17" s="5" t="s">
        <v>21</v>
      </c>
      <c r="F17" s="5" t="s">
        <v>22</v>
      </c>
      <c r="G17" s="57" t="s">
        <v>85</v>
      </c>
      <c r="H17" s="21" t="s">
        <v>23</v>
      </c>
    </row>
    <row r="18" spans="2:8">
      <c r="B18" s="12" t="s">
        <v>14</v>
      </c>
      <c r="C18" s="10" t="s">
        <v>47</v>
      </c>
      <c r="D18" s="38" t="s">
        <v>44</v>
      </c>
      <c r="E18" s="45" t="s">
        <v>25</v>
      </c>
      <c r="F18" s="45" t="s">
        <v>25</v>
      </c>
      <c r="G18" s="45" t="s">
        <v>25</v>
      </c>
      <c r="H18" s="45" t="s">
        <v>25</v>
      </c>
    </row>
    <row r="19" spans="2:8">
      <c r="B19" s="12"/>
      <c r="C19" s="40" t="s">
        <v>60</v>
      </c>
      <c r="D19" s="43">
        <v>4</v>
      </c>
      <c r="E19" s="26">
        <v>108</v>
      </c>
      <c r="F19" s="29" t="s">
        <v>27</v>
      </c>
      <c r="G19" s="22"/>
      <c r="H19" s="25">
        <f>G19*E19*D19</f>
        <v>0</v>
      </c>
    </row>
    <row r="20" spans="2:8">
      <c r="B20" s="12"/>
      <c r="C20" s="10" t="s">
        <v>61</v>
      </c>
      <c r="D20" s="36">
        <v>4</v>
      </c>
      <c r="E20" s="26">
        <v>1204</v>
      </c>
      <c r="F20" s="29" t="s">
        <v>27</v>
      </c>
      <c r="G20" s="22"/>
      <c r="H20" s="25">
        <f t="shared" ref="H20:H26" si="0">G20*E20*D20</f>
        <v>0</v>
      </c>
    </row>
    <row r="21" spans="2:8">
      <c r="B21" s="12"/>
      <c r="C21" s="40" t="s">
        <v>62</v>
      </c>
      <c r="D21" s="43">
        <v>3</v>
      </c>
      <c r="E21" s="26">
        <v>1160</v>
      </c>
      <c r="F21" s="29" t="s">
        <v>27</v>
      </c>
      <c r="G21" s="22"/>
      <c r="H21" s="25">
        <f t="shared" si="0"/>
        <v>0</v>
      </c>
    </row>
    <row r="22" spans="2:8">
      <c r="B22" s="12"/>
      <c r="C22" s="10" t="s">
        <v>63</v>
      </c>
      <c r="D22" s="36">
        <v>3</v>
      </c>
      <c r="E22" s="26">
        <v>3293</v>
      </c>
      <c r="F22" s="29" t="s">
        <v>27</v>
      </c>
      <c r="G22" s="22"/>
      <c r="H22" s="25">
        <f t="shared" si="0"/>
        <v>0</v>
      </c>
    </row>
    <row r="23" spans="2:8">
      <c r="B23" s="12"/>
      <c r="C23" s="40" t="s">
        <v>64</v>
      </c>
      <c r="D23" s="43">
        <v>3</v>
      </c>
      <c r="E23" s="26">
        <v>22606</v>
      </c>
      <c r="F23" s="29" t="s">
        <v>27</v>
      </c>
      <c r="G23" s="22"/>
      <c r="H23" s="25">
        <f t="shared" si="0"/>
        <v>0</v>
      </c>
    </row>
    <row r="24" spans="2:8">
      <c r="B24" s="12"/>
      <c r="C24" s="10" t="s">
        <v>65</v>
      </c>
      <c r="D24" s="36">
        <v>2</v>
      </c>
      <c r="E24" s="26">
        <v>693</v>
      </c>
      <c r="F24" s="29" t="s">
        <v>27</v>
      </c>
      <c r="G24" s="22"/>
      <c r="H24" s="25">
        <f t="shared" si="0"/>
        <v>0</v>
      </c>
    </row>
    <row r="25" spans="2:8">
      <c r="B25" s="12"/>
      <c r="C25" s="40" t="s">
        <v>66</v>
      </c>
      <c r="D25" s="43">
        <v>2</v>
      </c>
      <c r="E25" s="26">
        <v>39</v>
      </c>
      <c r="F25" s="29" t="s">
        <v>27</v>
      </c>
      <c r="G25" s="22"/>
      <c r="H25" s="25">
        <f t="shared" si="0"/>
        <v>0</v>
      </c>
    </row>
    <row r="26" spans="2:8">
      <c r="B26" s="12"/>
      <c r="C26" s="10" t="s">
        <v>67</v>
      </c>
      <c r="D26" s="36">
        <v>2</v>
      </c>
      <c r="E26" s="26">
        <v>36</v>
      </c>
      <c r="F26" s="29" t="s">
        <v>27</v>
      </c>
      <c r="G26" s="22"/>
      <c r="H26" s="25">
        <f t="shared" si="0"/>
        <v>0</v>
      </c>
    </row>
    <row r="27" spans="2:8">
      <c r="B27" s="12"/>
      <c r="C27" s="40" t="s">
        <v>68</v>
      </c>
      <c r="D27" s="43">
        <v>2</v>
      </c>
      <c r="E27" s="26">
        <v>3</v>
      </c>
      <c r="F27" s="29" t="s">
        <v>27</v>
      </c>
      <c r="G27" s="22"/>
      <c r="H27" s="25">
        <f>G27*E27*D27</f>
        <v>0</v>
      </c>
    </row>
    <row r="28" spans="2:8">
      <c r="B28" s="12" t="s">
        <v>15</v>
      </c>
      <c r="C28" s="10" t="s">
        <v>5</v>
      </c>
      <c r="D28" s="10"/>
      <c r="E28" s="45" t="s">
        <v>25</v>
      </c>
      <c r="F28" s="45" t="s">
        <v>25</v>
      </c>
      <c r="G28" s="45" t="s">
        <v>25</v>
      </c>
      <c r="H28" s="45" t="s">
        <v>25</v>
      </c>
    </row>
    <row r="29" spans="2:8">
      <c r="B29" s="12"/>
      <c r="C29" s="10" t="s">
        <v>56</v>
      </c>
      <c r="D29" s="36">
        <v>1</v>
      </c>
      <c r="E29" s="26">
        <f>E19*2%</f>
        <v>2.16</v>
      </c>
      <c r="F29" s="29" t="s">
        <v>27</v>
      </c>
      <c r="G29" s="22"/>
      <c r="H29" s="25">
        <f t="shared" ref="H29:H33" si="1">G29*E29*D29</f>
        <v>0</v>
      </c>
    </row>
    <row r="30" spans="2:8">
      <c r="B30" s="12"/>
      <c r="C30" s="10" t="s">
        <v>57</v>
      </c>
      <c r="D30" s="36">
        <v>2</v>
      </c>
      <c r="E30" s="26">
        <f>E20*2%</f>
        <v>24.080000000000002</v>
      </c>
      <c r="F30" s="29" t="s">
        <v>27</v>
      </c>
      <c r="G30" s="22"/>
      <c r="H30" s="25">
        <f t="shared" si="1"/>
        <v>0</v>
      </c>
    </row>
    <row r="31" spans="2:8">
      <c r="B31" s="12"/>
      <c r="C31" s="10" t="s">
        <v>58</v>
      </c>
      <c r="D31" s="36">
        <v>2</v>
      </c>
      <c r="E31" s="26">
        <f>E22*10%</f>
        <v>329.3</v>
      </c>
      <c r="F31" s="29" t="s">
        <v>27</v>
      </c>
      <c r="G31" s="22"/>
      <c r="H31" s="25">
        <f t="shared" si="1"/>
        <v>0</v>
      </c>
    </row>
    <row r="32" spans="2:8">
      <c r="B32" s="12"/>
      <c r="C32" s="10" t="s">
        <v>59</v>
      </c>
      <c r="D32" s="36">
        <v>2</v>
      </c>
      <c r="E32" s="26">
        <f>E23*10%</f>
        <v>2260.6</v>
      </c>
      <c r="F32" s="29" t="s">
        <v>27</v>
      </c>
      <c r="G32" s="22"/>
      <c r="H32" s="25">
        <f t="shared" si="1"/>
        <v>0</v>
      </c>
    </row>
    <row r="33" spans="2:8">
      <c r="B33" s="12"/>
      <c r="C33" s="10" t="s">
        <v>70</v>
      </c>
      <c r="D33" s="36">
        <v>1</v>
      </c>
      <c r="E33" s="26">
        <f>E24*5%</f>
        <v>34.65</v>
      </c>
      <c r="F33" s="29" t="s">
        <v>27</v>
      </c>
      <c r="G33" s="22"/>
      <c r="H33" s="25">
        <f t="shared" si="1"/>
        <v>0</v>
      </c>
    </row>
    <row r="34" spans="2:8">
      <c r="B34" s="12" t="s">
        <v>16</v>
      </c>
      <c r="C34" s="10" t="s">
        <v>2</v>
      </c>
      <c r="D34" s="10"/>
      <c r="E34" s="61" t="s">
        <v>24</v>
      </c>
      <c r="F34" s="62"/>
      <c r="G34" s="63"/>
      <c r="H34" s="28"/>
    </row>
    <row r="35" spans="2:8">
      <c r="B35" s="12" t="s">
        <v>17</v>
      </c>
      <c r="C35" s="10" t="s">
        <v>3</v>
      </c>
      <c r="D35" s="10"/>
      <c r="E35" s="61" t="s">
        <v>24</v>
      </c>
      <c r="F35" s="62"/>
      <c r="G35" s="63"/>
      <c r="H35" s="28"/>
    </row>
    <row r="36" spans="2:8">
      <c r="B36" s="12"/>
      <c r="C36" s="19" t="s">
        <v>69</v>
      </c>
      <c r="D36" s="19"/>
      <c r="E36" s="19"/>
      <c r="F36" s="9"/>
      <c r="G36" s="30"/>
      <c r="H36" s="17">
        <f>SUM(H18:H35)</f>
        <v>0</v>
      </c>
    </row>
    <row r="37" spans="2:8" ht="8.25" customHeight="1">
      <c r="B37" s="10"/>
      <c r="C37" s="9"/>
      <c r="D37" s="9"/>
      <c r="E37" s="9"/>
      <c r="F37" s="9"/>
      <c r="G37" s="10"/>
      <c r="H37" s="6"/>
    </row>
    <row r="38" spans="2:8">
      <c r="B38" s="10"/>
      <c r="C38" s="9"/>
      <c r="D38" s="9"/>
      <c r="E38" s="19" t="s">
        <v>4</v>
      </c>
      <c r="F38" s="9"/>
      <c r="G38" s="30"/>
      <c r="H38" s="31">
        <f>H15+H36</f>
        <v>0</v>
      </c>
    </row>
    <row r="39" spans="2:8" ht="6.75" customHeight="1">
      <c r="B39" s="10"/>
      <c r="C39" s="9"/>
      <c r="D39" s="9"/>
      <c r="E39" s="9"/>
      <c r="F39" s="9"/>
      <c r="G39" s="10"/>
      <c r="H39" s="4"/>
    </row>
    <row r="40" spans="2:8">
      <c r="B40" s="10"/>
      <c r="C40" s="19"/>
      <c r="D40" s="19"/>
      <c r="E40" s="38"/>
      <c r="F40" s="19" t="s">
        <v>49</v>
      </c>
      <c r="G40" s="13"/>
      <c r="H40" s="14">
        <f>G40*H38</f>
        <v>0</v>
      </c>
    </row>
    <row r="41" spans="2:8" ht="9.75" customHeight="1">
      <c r="B41" s="10"/>
      <c r="C41" s="9"/>
      <c r="D41" s="9"/>
      <c r="E41" s="9"/>
      <c r="F41" s="9"/>
      <c r="G41" s="15"/>
      <c r="H41" s="8"/>
    </row>
    <row r="42" spans="2:8">
      <c r="B42" s="10"/>
      <c r="C42" s="9"/>
      <c r="D42" s="9"/>
      <c r="E42" s="19" t="s">
        <v>4</v>
      </c>
      <c r="F42" s="9"/>
      <c r="G42" s="30"/>
      <c r="H42" s="31">
        <f>H40+H38</f>
        <v>0</v>
      </c>
    </row>
    <row r="43" spans="2:8" ht="10.5" customHeight="1">
      <c r="B43" s="10"/>
      <c r="C43" s="9"/>
      <c r="D43" s="9"/>
      <c r="E43" s="9"/>
      <c r="F43" s="9"/>
      <c r="G43" s="15"/>
      <c r="H43" s="8"/>
    </row>
    <row r="44" spans="2:8">
      <c r="B44" s="10"/>
      <c r="C44" s="5"/>
      <c r="D44" s="5"/>
      <c r="E44" s="38"/>
      <c r="F44" s="5" t="s">
        <v>19</v>
      </c>
      <c r="G44" s="13"/>
      <c r="H44" s="14">
        <f>G44*H42</f>
        <v>0</v>
      </c>
    </row>
    <row r="45" spans="2:8">
      <c r="B45" s="10"/>
      <c r="C45" s="10"/>
      <c r="D45" s="10"/>
      <c r="E45" s="10"/>
      <c r="F45" s="10"/>
      <c r="G45" s="9"/>
      <c r="H45" s="10"/>
    </row>
    <row r="46" spans="2:8" ht="18.75">
      <c r="B46" s="10"/>
      <c r="C46" s="20"/>
      <c r="D46" s="20"/>
      <c r="E46" s="33"/>
      <c r="F46" s="35" t="s">
        <v>28</v>
      </c>
      <c r="G46" s="34"/>
      <c r="H46" s="18">
        <f>H44+H42</f>
        <v>0</v>
      </c>
    </row>
    <row r="48" spans="2:8" ht="30" customHeight="1">
      <c r="C48" s="58" t="s">
        <v>86</v>
      </c>
      <c r="D48" s="58"/>
      <c r="E48" s="58"/>
      <c r="F48" s="58"/>
      <c r="G48" s="58"/>
      <c r="H48" s="58"/>
    </row>
    <row r="49" spans="3:8" ht="28.5" customHeight="1">
      <c r="C49" s="58"/>
      <c r="D49" s="58"/>
      <c r="E49" s="58"/>
      <c r="F49" s="58"/>
      <c r="G49" s="58"/>
      <c r="H49" s="58"/>
    </row>
  </sheetData>
  <mergeCells count="13">
    <mergeCell ref="C48:H49"/>
    <mergeCell ref="B3:H3"/>
    <mergeCell ref="E5:H5"/>
    <mergeCell ref="E14:G14"/>
    <mergeCell ref="E7:G7"/>
    <mergeCell ref="E8:G8"/>
    <mergeCell ref="E9:G9"/>
    <mergeCell ref="E10:G10"/>
    <mergeCell ref="E11:G11"/>
    <mergeCell ref="E12:G12"/>
    <mergeCell ref="E13:G13"/>
    <mergeCell ref="E35:G35"/>
    <mergeCell ref="E34:G34"/>
  </mergeCells>
  <pageMargins left="0.25" right="0.26"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O60"/>
  <sheetViews>
    <sheetView topLeftCell="A34" zoomScale="85" zoomScaleNormal="85" workbookViewId="0">
      <selection activeCell="F45" sqref="F45"/>
    </sheetView>
  </sheetViews>
  <sheetFormatPr baseColWidth="10" defaultRowHeight="15"/>
  <cols>
    <col min="1" max="1" width="3" style="10" customWidth="1"/>
    <col min="2" max="2" width="1.140625" style="1" customWidth="1"/>
    <col min="3" max="3" width="3.5703125" style="1" customWidth="1"/>
    <col min="4" max="4" width="48.5703125" style="1" customWidth="1"/>
    <col min="5" max="5" width="8.85546875" style="1" bestFit="1" customWidth="1"/>
    <col min="6" max="6" width="9.5703125" style="1" bestFit="1" customWidth="1"/>
    <col min="7" max="7" width="9.28515625" style="1" customWidth="1"/>
    <col min="8" max="8" width="14.28515625" style="1" customWidth="1"/>
    <col min="9" max="9" width="16" style="1" customWidth="1"/>
    <col min="10" max="10" width="22.28515625" style="1" customWidth="1"/>
    <col min="11" max="11" width="1.5703125" style="1" customWidth="1"/>
    <col min="12" max="12" width="11.42578125" style="10"/>
    <col min="13" max="16384" width="11.42578125" style="1"/>
  </cols>
  <sheetData>
    <row r="1" spans="2:15" ht="9.75" customHeight="1"/>
    <row r="2" spans="2:15" ht="6" customHeight="1"/>
    <row r="3" spans="2:15" ht="7.5" customHeight="1">
      <c r="B3" s="10"/>
      <c r="C3" s="10"/>
      <c r="D3" s="10"/>
      <c r="E3" s="10"/>
      <c r="F3" s="10"/>
      <c r="G3" s="10"/>
      <c r="H3" s="10"/>
      <c r="I3" s="10"/>
      <c r="J3" s="10"/>
      <c r="K3" s="10"/>
    </row>
    <row r="4" spans="2:15" ht="42.75" customHeight="1">
      <c r="B4" s="10"/>
      <c r="C4" s="59" t="s">
        <v>54</v>
      </c>
      <c r="D4" s="59"/>
      <c r="E4" s="59"/>
      <c r="F4" s="59"/>
      <c r="G4" s="59"/>
      <c r="H4" s="59"/>
      <c r="I4" s="59"/>
      <c r="J4" s="59"/>
      <c r="K4" s="10"/>
      <c r="L4" s="46"/>
      <c r="M4" s="2"/>
      <c r="N4" s="2"/>
      <c r="O4" s="2"/>
    </row>
    <row r="5" spans="2:15" ht="6" customHeight="1">
      <c r="B5" s="10"/>
      <c r="C5" s="11"/>
      <c r="D5" s="11"/>
      <c r="E5" s="11"/>
      <c r="F5" s="11"/>
      <c r="G5" s="11"/>
      <c r="H5" s="11"/>
      <c r="I5" s="11"/>
      <c r="J5" s="11"/>
      <c r="K5" s="10"/>
      <c r="L5" s="11"/>
      <c r="M5" s="3"/>
      <c r="N5" s="3"/>
      <c r="O5" s="3"/>
    </row>
    <row r="6" spans="2:15" ht="21">
      <c r="B6" s="10"/>
      <c r="C6" s="11"/>
      <c r="D6" s="11"/>
      <c r="E6" s="11"/>
      <c r="F6" s="11"/>
      <c r="G6" s="60" t="s">
        <v>73</v>
      </c>
      <c r="H6" s="60"/>
      <c r="I6" s="60"/>
      <c r="J6" s="60"/>
      <c r="K6" s="10"/>
      <c r="L6" s="11"/>
      <c r="M6" s="3"/>
      <c r="N6" s="3"/>
      <c r="O6" s="3"/>
    </row>
    <row r="7" spans="2:15" ht="5.25" customHeight="1">
      <c r="B7" s="10"/>
      <c r="C7" s="11"/>
      <c r="D7" s="11"/>
      <c r="E7" s="11"/>
      <c r="F7" s="11"/>
      <c r="G7" s="11"/>
      <c r="H7" s="11"/>
      <c r="I7" s="11"/>
      <c r="J7" s="11"/>
      <c r="K7" s="10"/>
      <c r="L7" s="11"/>
      <c r="M7" s="3"/>
      <c r="N7" s="3"/>
      <c r="O7" s="3"/>
    </row>
    <row r="8" spans="2:15">
      <c r="B8" s="10"/>
      <c r="C8" s="9" t="s">
        <v>40</v>
      </c>
      <c r="D8" s="9"/>
      <c r="E8" s="9"/>
      <c r="F8" s="9"/>
      <c r="G8" s="64" t="s">
        <v>22</v>
      </c>
      <c r="H8" s="64"/>
      <c r="I8" s="64"/>
      <c r="J8" s="5" t="s">
        <v>23</v>
      </c>
      <c r="K8" s="10"/>
    </row>
    <row r="9" spans="2:15">
      <c r="B9" s="10"/>
      <c r="C9" s="24" t="s">
        <v>7</v>
      </c>
      <c r="D9" s="37" t="s">
        <v>26</v>
      </c>
      <c r="E9" s="37"/>
      <c r="F9" s="23"/>
      <c r="G9" s="61" t="s">
        <v>24</v>
      </c>
      <c r="H9" s="62"/>
      <c r="I9" s="63"/>
      <c r="J9" s="28"/>
      <c r="K9" s="10"/>
      <c r="M9" s="10"/>
    </row>
    <row r="10" spans="2:15">
      <c r="B10" s="10"/>
      <c r="C10" s="12" t="s">
        <v>8</v>
      </c>
      <c r="D10" s="10" t="s">
        <v>3</v>
      </c>
      <c r="E10" s="10"/>
      <c r="F10" s="10"/>
      <c r="G10" s="61" t="s">
        <v>24</v>
      </c>
      <c r="H10" s="62"/>
      <c r="I10" s="63"/>
      <c r="J10" s="28"/>
      <c r="K10" s="10"/>
      <c r="M10" s="10"/>
    </row>
    <row r="11" spans="2:15">
      <c r="B11" s="10"/>
      <c r="C11" s="12" t="s">
        <v>9</v>
      </c>
      <c r="D11" s="10" t="s">
        <v>1</v>
      </c>
      <c r="E11" s="10"/>
      <c r="F11" s="10"/>
      <c r="G11" s="61" t="s">
        <v>24</v>
      </c>
      <c r="H11" s="62"/>
      <c r="I11" s="63"/>
      <c r="J11" s="28"/>
      <c r="K11" s="10"/>
      <c r="M11" s="10"/>
    </row>
    <row r="12" spans="2:15">
      <c r="B12" s="10"/>
      <c r="C12" s="12" t="s">
        <v>10</v>
      </c>
      <c r="D12" s="10" t="s">
        <v>0</v>
      </c>
      <c r="E12" s="10"/>
      <c r="F12" s="10"/>
      <c r="G12" s="61" t="s">
        <v>24</v>
      </c>
      <c r="H12" s="62"/>
      <c r="I12" s="63"/>
      <c r="J12" s="28"/>
      <c r="K12" s="10"/>
    </row>
    <row r="13" spans="2:15">
      <c r="B13" s="10"/>
      <c r="C13" s="12" t="s">
        <v>11</v>
      </c>
      <c r="D13" s="10" t="s">
        <v>42</v>
      </c>
      <c r="E13" s="10"/>
      <c r="F13" s="10"/>
      <c r="G13" s="61" t="s">
        <v>24</v>
      </c>
      <c r="H13" s="62"/>
      <c r="I13" s="63"/>
      <c r="J13" s="28"/>
      <c r="K13" s="10"/>
    </row>
    <row r="14" spans="2:15">
      <c r="B14" s="10"/>
      <c r="C14" s="10"/>
      <c r="D14" s="9" t="s">
        <v>50</v>
      </c>
      <c r="E14" s="19"/>
      <c r="F14" s="19"/>
      <c r="G14" s="19"/>
      <c r="H14" s="9"/>
      <c r="I14" s="30"/>
      <c r="J14" s="7">
        <f>SUM(J9:J13)</f>
        <v>0</v>
      </c>
      <c r="K14" s="10"/>
    </row>
    <row r="15" spans="2:15" ht="9" customHeight="1">
      <c r="B15" s="10"/>
      <c r="C15" s="11"/>
      <c r="D15" s="11"/>
      <c r="E15" s="11"/>
      <c r="F15" s="11"/>
      <c r="G15" s="11"/>
      <c r="H15" s="11"/>
      <c r="I15" s="11"/>
      <c r="J15" s="11"/>
      <c r="K15" s="10"/>
      <c r="L15" s="11"/>
      <c r="M15" s="3"/>
      <c r="N15" s="3"/>
      <c r="O15" s="3"/>
    </row>
    <row r="16" spans="2:15" ht="30">
      <c r="B16" s="10"/>
      <c r="C16" s="9" t="s">
        <v>41</v>
      </c>
      <c r="D16" s="9"/>
      <c r="E16" s="9"/>
      <c r="F16" s="9"/>
      <c r="G16" s="5" t="s">
        <v>21</v>
      </c>
      <c r="H16" s="5" t="s">
        <v>22</v>
      </c>
      <c r="I16" s="57" t="s">
        <v>85</v>
      </c>
      <c r="J16" s="21" t="s">
        <v>23</v>
      </c>
      <c r="K16" s="10"/>
    </row>
    <row r="17" spans="2:11">
      <c r="B17" s="10"/>
      <c r="C17" s="12" t="s">
        <v>12</v>
      </c>
      <c r="D17" s="10" t="s">
        <v>20</v>
      </c>
      <c r="E17" s="10"/>
      <c r="F17" s="12" t="s">
        <v>35</v>
      </c>
      <c r="G17" s="45" t="s">
        <v>25</v>
      </c>
      <c r="H17" s="45" t="s">
        <v>25</v>
      </c>
      <c r="I17" s="45" t="s">
        <v>25</v>
      </c>
      <c r="J17" s="45" t="s">
        <v>25</v>
      </c>
      <c r="K17" s="10"/>
    </row>
    <row r="18" spans="2:11">
      <c r="B18" s="10"/>
      <c r="C18" s="12"/>
      <c r="D18" s="40" t="s">
        <v>38</v>
      </c>
      <c r="E18" s="40"/>
      <c r="F18" s="43">
        <v>10</v>
      </c>
      <c r="G18" s="26">
        <v>125</v>
      </c>
      <c r="H18" s="29" t="s">
        <v>27</v>
      </c>
      <c r="I18" s="22"/>
      <c r="J18" s="25">
        <f>I18*G18*F18</f>
        <v>0</v>
      </c>
      <c r="K18" s="10"/>
    </row>
    <row r="19" spans="2:11">
      <c r="B19" s="10"/>
      <c r="C19" s="12"/>
      <c r="D19" s="10" t="s">
        <v>30</v>
      </c>
      <c r="E19" s="10"/>
      <c r="F19" s="36">
        <v>4</v>
      </c>
      <c r="G19" s="26">
        <v>200</v>
      </c>
      <c r="H19" s="29" t="s">
        <v>27</v>
      </c>
      <c r="I19" s="22"/>
      <c r="J19" s="25">
        <f t="shared" ref="J19:J42" si="0">I19*G19*F19</f>
        <v>0</v>
      </c>
      <c r="K19" s="10"/>
    </row>
    <row r="20" spans="2:11">
      <c r="B20" s="10"/>
      <c r="C20" s="12"/>
      <c r="D20" s="10"/>
      <c r="E20" s="10" t="s">
        <v>51</v>
      </c>
      <c r="F20" s="36">
        <v>5</v>
      </c>
      <c r="G20" s="26">
        <v>200</v>
      </c>
      <c r="H20" s="29" t="s">
        <v>27</v>
      </c>
      <c r="I20" s="22"/>
      <c r="J20" s="25">
        <f t="shared" si="0"/>
        <v>0</v>
      </c>
      <c r="K20" s="10"/>
    </row>
    <row r="21" spans="2:11">
      <c r="B21" s="10"/>
      <c r="C21" s="12"/>
      <c r="D21" s="44" t="s">
        <v>36</v>
      </c>
      <c r="E21" s="43" t="s">
        <v>52</v>
      </c>
      <c r="F21" s="43">
        <v>4</v>
      </c>
      <c r="G21" s="26">
        <v>316.95277777777778</v>
      </c>
      <c r="H21" s="29" t="s">
        <v>27</v>
      </c>
      <c r="I21" s="22"/>
      <c r="J21" s="25">
        <f t="shared" si="0"/>
        <v>0</v>
      </c>
      <c r="K21" s="10"/>
    </row>
    <row r="22" spans="2:11">
      <c r="B22" s="10"/>
      <c r="C22" s="12"/>
      <c r="D22" s="40"/>
      <c r="E22" s="43" t="s">
        <v>53</v>
      </c>
      <c r="F22" s="43">
        <v>4</v>
      </c>
      <c r="G22" s="26">
        <v>30.12361111111111</v>
      </c>
      <c r="H22" s="29" t="s">
        <v>27</v>
      </c>
      <c r="I22" s="22"/>
      <c r="J22" s="25">
        <f t="shared" si="0"/>
        <v>0</v>
      </c>
      <c r="K22" s="10"/>
    </row>
    <row r="23" spans="2:11">
      <c r="B23" s="10"/>
      <c r="C23" s="12"/>
      <c r="D23" s="40"/>
      <c r="E23" s="43" t="s">
        <v>52</v>
      </c>
      <c r="F23" s="43">
        <v>5</v>
      </c>
      <c r="G23" s="26">
        <v>1981.6097222222222</v>
      </c>
      <c r="H23" s="29" t="s">
        <v>27</v>
      </c>
      <c r="I23" s="22"/>
      <c r="J23" s="25">
        <f t="shared" si="0"/>
        <v>0</v>
      </c>
      <c r="K23" s="10"/>
    </row>
    <row r="24" spans="2:11">
      <c r="B24" s="10"/>
      <c r="C24" s="12"/>
      <c r="D24" s="40"/>
      <c r="E24" s="43" t="s">
        <v>53</v>
      </c>
      <c r="F24" s="43">
        <v>5</v>
      </c>
      <c r="G24" s="26">
        <v>57.62777777777778</v>
      </c>
      <c r="H24" s="29" t="s">
        <v>27</v>
      </c>
      <c r="I24" s="22"/>
      <c r="J24" s="25">
        <f t="shared" si="0"/>
        <v>0</v>
      </c>
      <c r="K24" s="10"/>
    </row>
    <row r="25" spans="2:11">
      <c r="B25" s="10"/>
      <c r="C25" s="12"/>
      <c r="D25" s="40"/>
      <c r="E25" s="43" t="s">
        <v>39</v>
      </c>
      <c r="F25" s="43">
        <v>5</v>
      </c>
      <c r="G25" s="26">
        <v>14.406944444444445</v>
      </c>
      <c r="H25" s="29" t="s">
        <v>27</v>
      </c>
      <c r="I25" s="22"/>
      <c r="J25" s="25">
        <f t="shared" si="0"/>
        <v>0</v>
      </c>
      <c r="K25" s="10"/>
    </row>
    <row r="26" spans="2:11">
      <c r="B26" s="10"/>
      <c r="C26" s="12"/>
      <c r="D26" s="40"/>
      <c r="E26" s="43" t="s">
        <v>52</v>
      </c>
      <c r="F26" s="43">
        <v>6</v>
      </c>
      <c r="G26" s="26">
        <v>285.51944444444445</v>
      </c>
      <c r="H26" s="29" t="s">
        <v>27</v>
      </c>
      <c r="I26" s="22"/>
      <c r="J26" s="25">
        <f t="shared" si="0"/>
        <v>0</v>
      </c>
      <c r="K26" s="10"/>
    </row>
    <row r="27" spans="2:11">
      <c r="B27" s="10"/>
      <c r="C27" s="12"/>
      <c r="D27" s="40"/>
      <c r="E27" s="43" t="s">
        <v>53</v>
      </c>
      <c r="F27" s="43">
        <v>6</v>
      </c>
      <c r="G27" s="26">
        <v>68.105555555555554</v>
      </c>
      <c r="H27" s="29" t="s">
        <v>27</v>
      </c>
      <c r="I27" s="22"/>
      <c r="J27" s="25">
        <f t="shared" si="0"/>
        <v>0</v>
      </c>
      <c r="K27" s="10"/>
    </row>
    <row r="28" spans="2:11">
      <c r="B28" s="10"/>
      <c r="C28" s="12"/>
      <c r="D28" s="40"/>
      <c r="E28" s="43" t="s">
        <v>39</v>
      </c>
      <c r="F28" s="43">
        <v>6</v>
      </c>
      <c r="G28" s="26">
        <v>10.477777777777778</v>
      </c>
      <c r="H28" s="29" t="s">
        <v>27</v>
      </c>
      <c r="I28" s="22"/>
      <c r="J28" s="25">
        <f t="shared" si="0"/>
        <v>0</v>
      </c>
      <c r="K28" s="10"/>
    </row>
    <row r="29" spans="2:11">
      <c r="B29" s="10"/>
      <c r="C29" s="12"/>
      <c r="D29" s="40"/>
      <c r="E29" s="43" t="s">
        <v>53</v>
      </c>
      <c r="F29" s="43">
        <v>7</v>
      </c>
      <c r="G29" s="26">
        <v>37.981944444444444</v>
      </c>
      <c r="H29" s="29" t="s">
        <v>27</v>
      </c>
      <c r="I29" s="22"/>
      <c r="J29" s="25">
        <f t="shared" si="0"/>
        <v>0</v>
      </c>
      <c r="K29" s="10"/>
    </row>
    <row r="30" spans="2:11">
      <c r="B30" s="10"/>
      <c r="C30" s="12"/>
      <c r="D30" s="40"/>
      <c r="E30" s="43" t="s">
        <v>39</v>
      </c>
      <c r="F30" s="43">
        <v>7</v>
      </c>
      <c r="G30" s="26">
        <v>15.716666666666667</v>
      </c>
      <c r="H30" s="29" t="s">
        <v>27</v>
      </c>
      <c r="I30" s="22"/>
      <c r="J30" s="25">
        <f t="shared" si="0"/>
        <v>0</v>
      </c>
      <c r="K30" s="10"/>
    </row>
    <row r="31" spans="2:11">
      <c r="B31" s="10"/>
      <c r="C31" s="12"/>
      <c r="D31" s="40"/>
      <c r="E31" s="43" t="s">
        <v>39</v>
      </c>
      <c r="F31" s="43">
        <v>8</v>
      </c>
      <c r="G31" s="26">
        <v>10.477777777777778</v>
      </c>
      <c r="H31" s="29" t="s">
        <v>27</v>
      </c>
      <c r="I31" s="22"/>
      <c r="J31" s="25">
        <f t="shared" si="0"/>
        <v>0</v>
      </c>
      <c r="K31" s="10"/>
    </row>
    <row r="32" spans="2:11">
      <c r="B32" s="10"/>
      <c r="C32" s="12"/>
      <c r="D32" s="10" t="s">
        <v>37</v>
      </c>
      <c r="E32" s="10"/>
      <c r="F32" s="36">
        <v>3</v>
      </c>
      <c r="G32" s="26">
        <v>404</v>
      </c>
      <c r="H32" s="29" t="s">
        <v>27</v>
      </c>
      <c r="I32" s="22"/>
      <c r="J32" s="25">
        <f t="shared" si="0"/>
        <v>0</v>
      </c>
      <c r="K32" s="10"/>
    </row>
    <row r="33" spans="2:11">
      <c r="B33" s="10"/>
      <c r="C33" s="12"/>
      <c r="D33" s="10"/>
      <c r="E33" s="10"/>
      <c r="F33" s="36">
        <v>4</v>
      </c>
      <c r="G33" s="26">
        <v>34</v>
      </c>
      <c r="H33" s="29" t="s">
        <v>27</v>
      </c>
      <c r="I33" s="22"/>
      <c r="J33" s="25">
        <f t="shared" si="0"/>
        <v>0</v>
      </c>
      <c r="K33" s="10"/>
    </row>
    <row r="34" spans="2:11">
      <c r="B34" s="10"/>
      <c r="C34" s="12"/>
      <c r="D34" s="40" t="s">
        <v>31</v>
      </c>
      <c r="E34" s="40"/>
      <c r="F34" s="43">
        <v>3</v>
      </c>
      <c r="G34" s="26">
        <v>6166</v>
      </c>
      <c r="H34" s="29" t="s">
        <v>27</v>
      </c>
      <c r="I34" s="22"/>
      <c r="J34" s="25">
        <f t="shared" si="0"/>
        <v>0</v>
      </c>
      <c r="K34" s="10"/>
    </row>
    <row r="35" spans="2:11">
      <c r="B35" s="10"/>
      <c r="C35" s="12"/>
      <c r="D35" s="40"/>
      <c r="E35" s="40"/>
      <c r="F35" s="43">
        <v>4</v>
      </c>
      <c r="G35" s="26">
        <v>531</v>
      </c>
      <c r="H35" s="29" t="s">
        <v>27</v>
      </c>
      <c r="I35" s="22"/>
      <c r="J35" s="25">
        <f t="shared" si="0"/>
        <v>0</v>
      </c>
      <c r="K35" s="10"/>
    </row>
    <row r="36" spans="2:11">
      <c r="B36" s="10"/>
      <c r="C36" s="12"/>
      <c r="D36" s="10" t="s">
        <v>33</v>
      </c>
      <c r="E36" s="10"/>
      <c r="F36" s="36">
        <v>6</v>
      </c>
      <c r="G36" s="26">
        <v>300</v>
      </c>
      <c r="H36" s="29" t="s">
        <v>27</v>
      </c>
      <c r="I36" s="22"/>
      <c r="J36" s="25">
        <f t="shared" si="0"/>
        <v>0</v>
      </c>
      <c r="K36" s="10"/>
    </row>
    <row r="37" spans="2:11">
      <c r="B37" s="10"/>
      <c r="C37" s="12" t="s">
        <v>13</v>
      </c>
      <c r="D37" s="10" t="s">
        <v>5</v>
      </c>
      <c r="E37" s="10"/>
      <c r="F37" s="10"/>
      <c r="G37" s="45" t="s">
        <v>25</v>
      </c>
      <c r="H37" s="45" t="s">
        <v>25</v>
      </c>
      <c r="I37" s="45" t="s">
        <v>25</v>
      </c>
      <c r="J37" s="45" t="s">
        <v>25</v>
      </c>
      <c r="K37" s="10"/>
    </row>
    <row r="38" spans="2:11">
      <c r="B38" s="10"/>
      <c r="C38" s="12"/>
      <c r="D38" s="10" t="s">
        <v>48</v>
      </c>
      <c r="E38" s="10"/>
      <c r="F38" s="36">
        <v>1</v>
      </c>
      <c r="G38" s="26">
        <f>G18*2%</f>
        <v>2.5</v>
      </c>
      <c r="H38" s="29" t="s">
        <v>27</v>
      </c>
      <c r="I38" s="22"/>
      <c r="J38" s="25">
        <f t="shared" si="0"/>
        <v>0</v>
      </c>
      <c r="K38" s="10"/>
    </row>
    <row r="39" spans="2:11">
      <c r="B39" s="10"/>
      <c r="C39" s="12"/>
      <c r="D39" s="10" t="s">
        <v>32</v>
      </c>
      <c r="E39" s="10"/>
      <c r="F39" s="36">
        <v>1</v>
      </c>
      <c r="G39" s="26">
        <f>G19*2%</f>
        <v>4</v>
      </c>
      <c r="H39" s="29" t="s">
        <v>27</v>
      </c>
      <c r="I39" s="22"/>
      <c r="J39" s="25">
        <f t="shared" si="0"/>
        <v>0</v>
      </c>
      <c r="K39" s="10"/>
    </row>
    <row r="40" spans="2:11">
      <c r="B40" s="10"/>
      <c r="C40" s="12"/>
      <c r="D40" s="10" t="s">
        <v>78</v>
      </c>
      <c r="E40" s="10"/>
      <c r="F40" s="36">
        <v>2</v>
      </c>
      <c r="G40" s="26">
        <f>G32*2%</f>
        <v>8.08</v>
      </c>
      <c r="H40" s="29" t="s">
        <v>27</v>
      </c>
      <c r="I40" s="22"/>
      <c r="J40" s="25">
        <f t="shared" si="0"/>
        <v>0</v>
      </c>
      <c r="K40" s="10"/>
    </row>
    <row r="41" spans="2:11">
      <c r="B41" s="10"/>
      <c r="C41" s="12"/>
      <c r="D41" s="10" t="s">
        <v>79</v>
      </c>
      <c r="E41" s="10"/>
      <c r="F41" s="36">
        <v>2</v>
      </c>
      <c r="G41" s="26">
        <f>G32*10%</f>
        <v>40.400000000000006</v>
      </c>
      <c r="H41" s="29" t="s">
        <v>27</v>
      </c>
      <c r="I41" s="22"/>
      <c r="J41" s="25">
        <f t="shared" si="0"/>
        <v>0</v>
      </c>
      <c r="K41" s="10"/>
    </row>
    <row r="42" spans="2:11">
      <c r="B42" s="10"/>
      <c r="C42" s="12"/>
      <c r="D42" s="10" t="s">
        <v>34</v>
      </c>
      <c r="E42" s="10"/>
      <c r="F42" s="36">
        <v>1</v>
      </c>
      <c r="G42" s="26">
        <f>G34*10%</f>
        <v>616.6</v>
      </c>
      <c r="H42" s="29" t="s">
        <v>27</v>
      </c>
      <c r="I42" s="22"/>
      <c r="J42" s="25">
        <f t="shared" si="0"/>
        <v>0</v>
      </c>
      <c r="K42" s="10"/>
    </row>
    <row r="43" spans="2:11">
      <c r="B43" s="10"/>
      <c r="C43" s="12" t="s">
        <v>14</v>
      </c>
      <c r="D43" s="10" t="s">
        <v>2</v>
      </c>
      <c r="E43" s="10"/>
      <c r="F43" s="10"/>
      <c r="G43" s="61" t="s">
        <v>24</v>
      </c>
      <c r="H43" s="62"/>
      <c r="I43" s="63"/>
      <c r="J43" s="28"/>
      <c r="K43" s="10"/>
    </row>
    <row r="44" spans="2:11">
      <c r="B44" s="10"/>
      <c r="C44" s="12" t="s">
        <v>15</v>
      </c>
      <c r="D44" s="10" t="s">
        <v>3</v>
      </c>
      <c r="E44" s="10"/>
      <c r="F44" s="10"/>
      <c r="G44" s="61" t="s">
        <v>24</v>
      </c>
      <c r="H44" s="62"/>
      <c r="I44" s="63"/>
      <c r="J44" s="28"/>
      <c r="K44" s="10"/>
    </row>
    <row r="45" spans="2:11">
      <c r="B45" s="10"/>
      <c r="C45" s="12"/>
      <c r="D45" s="19" t="s">
        <v>69</v>
      </c>
      <c r="E45" s="19"/>
      <c r="F45" s="19"/>
      <c r="G45" s="19"/>
      <c r="H45" s="9"/>
      <c r="I45" s="30"/>
      <c r="J45" s="17">
        <f>SUM(J18:J44)</f>
        <v>0</v>
      </c>
      <c r="K45" s="10"/>
    </row>
    <row r="46" spans="2:11" ht="9" customHeight="1">
      <c r="B46" s="10"/>
      <c r="C46" s="10"/>
      <c r="D46" s="9"/>
      <c r="E46" s="9"/>
      <c r="F46" s="9"/>
      <c r="G46" s="9"/>
      <c r="H46" s="9"/>
      <c r="I46" s="10"/>
      <c r="J46" s="6"/>
      <c r="K46" s="10"/>
    </row>
    <row r="47" spans="2:11">
      <c r="B47" s="10"/>
      <c r="C47" s="10"/>
      <c r="D47" s="9"/>
      <c r="E47" s="9"/>
      <c r="F47" s="9"/>
      <c r="G47" s="19" t="s">
        <v>4</v>
      </c>
      <c r="H47" s="9"/>
      <c r="I47" s="30"/>
      <c r="J47" s="31">
        <f>J14+J45</f>
        <v>0</v>
      </c>
      <c r="K47" s="10"/>
    </row>
    <row r="48" spans="2:11" ht="3.75" customHeight="1">
      <c r="B48" s="10"/>
      <c r="C48" s="10"/>
      <c r="D48" s="9"/>
      <c r="E48" s="9"/>
      <c r="F48" s="9"/>
      <c r="G48" s="9"/>
      <c r="H48" s="9"/>
      <c r="I48" s="10"/>
      <c r="J48" s="4"/>
      <c r="K48" s="10"/>
    </row>
    <row r="49" spans="2:11" ht="9.75" customHeight="1">
      <c r="B49" s="10"/>
      <c r="C49" s="10"/>
      <c r="D49" s="10"/>
      <c r="E49" s="10"/>
      <c r="F49" s="10"/>
      <c r="G49" s="10"/>
      <c r="H49" s="10"/>
      <c r="I49" s="16" t="s">
        <v>18</v>
      </c>
      <c r="J49" s="10"/>
      <c r="K49" s="10"/>
    </row>
    <row r="50" spans="2:11">
      <c r="B50" s="10"/>
      <c r="C50" s="10"/>
      <c r="D50" s="19"/>
      <c r="E50" s="19"/>
      <c r="F50" s="19"/>
      <c r="G50" s="38"/>
      <c r="H50" s="19" t="s">
        <v>49</v>
      </c>
      <c r="I50" s="13"/>
      <c r="J50" s="14">
        <f>I50*J47</f>
        <v>0</v>
      </c>
      <c r="K50" s="10"/>
    </row>
    <row r="51" spans="2:11" ht="5.25" customHeight="1">
      <c r="B51" s="10"/>
      <c r="C51" s="10"/>
      <c r="D51" s="9"/>
      <c r="E51" s="9"/>
      <c r="F51" s="9"/>
      <c r="G51" s="9"/>
      <c r="H51" s="9"/>
      <c r="I51" s="15"/>
      <c r="J51" s="8"/>
      <c r="K51" s="10"/>
    </row>
    <row r="52" spans="2:11">
      <c r="B52" s="10"/>
      <c r="C52" s="10"/>
      <c r="D52" s="9"/>
      <c r="E52" s="9"/>
      <c r="F52" s="9"/>
      <c r="G52" s="19" t="s">
        <v>4</v>
      </c>
      <c r="H52" s="9"/>
      <c r="I52" s="30"/>
      <c r="J52" s="31">
        <f>J50+J47</f>
        <v>0</v>
      </c>
      <c r="K52" s="10"/>
    </row>
    <row r="53" spans="2:11" ht="5.25" customHeight="1">
      <c r="B53" s="10"/>
      <c r="C53" s="10"/>
      <c r="D53" s="9"/>
      <c r="E53" s="9"/>
      <c r="F53" s="9"/>
      <c r="G53" s="9"/>
      <c r="H53" s="9"/>
      <c r="I53" s="15"/>
      <c r="J53" s="8"/>
      <c r="K53" s="10"/>
    </row>
    <row r="54" spans="2:11">
      <c r="B54" s="10"/>
      <c r="C54" s="10"/>
      <c r="D54" s="5"/>
      <c r="E54" s="5"/>
      <c r="F54" s="5"/>
      <c r="G54" s="5"/>
      <c r="H54" s="5" t="s">
        <v>19</v>
      </c>
      <c r="I54" s="13"/>
      <c r="J54" s="14">
        <f>I54*J52</f>
        <v>0</v>
      </c>
      <c r="K54" s="10"/>
    </row>
    <row r="55" spans="2:11">
      <c r="B55" s="10"/>
      <c r="C55" s="10"/>
      <c r="D55" s="10"/>
      <c r="E55" s="10"/>
      <c r="F55" s="10"/>
      <c r="G55" s="10"/>
      <c r="H55" s="10"/>
      <c r="I55" s="9"/>
      <c r="J55" s="10"/>
      <c r="K55" s="10"/>
    </row>
    <row r="56" spans="2:11" ht="18.75">
      <c r="B56" s="10"/>
      <c r="C56" s="10"/>
      <c r="D56" s="20"/>
      <c r="E56" s="20"/>
      <c r="F56" s="20"/>
      <c r="G56" s="65" t="s">
        <v>77</v>
      </c>
      <c r="H56" s="65"/>
      <c r="I56" s="66"/>
      <c r="J56" s="18">
        <f>J54+J52</f>
        <v>0</v>
      </c>
      <c r="K56" s="10"/>
    </row>
    <row r="57" spans="2:11" ht="12" customHeight="1">
      <c r="B57" s="10"/>
      <c r="C57" s="10"/>
      <c r="D57" s="10"/>
      <c r="E57" s="10"/>
      <c r="F57" s="10"/>
      <c r="G57" s="10"/>
      <c r="H57" s="10"/>
      <c r="I57" s="10"/>
      <c r="J57" s="10"/>
      <c r="K57" s="10"/>
    </row>
    <row r="58" spans="2:11" s="10" customFormat="1" ht="15" customHeight="1"/>
    <row r="59" spans="2:11" ht="51.75" customHeight="1">
      <c r="D59" s="58" t="s">
        <v>86</v>
      </c>
      <c r="E59" s="58"/>
      <c r="F59" s="58"/>
      <c r="G59" s="58"/>
      <c r="H59" s="58"/>
      <c r="I59" s="58"/>
      <c r="J59" s="58"/>
    </row>
    <row r="60" spans="2:11" ht="15" customHeight="1">
      <c r="D60" s="58"/>
      <c r="E60" s="58"/>
      <c r="F60" s="58"/>
      <c r="G60" s="58"/>
      <c r="H60" s="58"/>
      <c r="I60" s="58"/>
      <c r="J60" s="58"/>
    </row>
  </sheetData>
  <mergeCells count="12">
    <mergeCell ref="G11:I11"/>
    <mergeCell ref="G6:J6"/>
    <mergeCell ref="C4:J4"/>
    <mergeCell ref="G8:I8"/>
    <mergeCell ref="G9:I9"/>
    <mergeCell ref="G10:I10"/>
    <mergeCell ref="D59:J60"/>
    <mergeCell ref="G43:I43"/>
    <mergeCell ref="G44:I44"/>
    <mergeCell ref="G56:I56"/>
    <mergeCell ref="G12:I12"/>
    <mergeCell ref="G13:I13"/>
  </mergeCells>
  <pageMargins left="1.32" right="0.70866141732283472" top="0.45" bottom="0.35" header="0.31496062992125984" footer="0.2"/>
  <pageSetup orientation="landscape" r:id="rId1"/>
</worksheet>
</file>

<file path=xl/worksheets/sheet3.xml><?xml version="1.0" encoding="utf-8"?>
<worksheet xmlns="http://schemas.openxmlformats.org/spreadsheetml/2006/main" xmlns:r="http://schemas.openxmlformats.org/officeDocument/2006/relationships">
  <dimension ref="A1:N66"/>
  <sheetViews>
    <sheetView topLeftCell="A44" zoomScale="85" zoomScaleNormal="85" workbookViewId="0">
      <selection activeCell="E49" sqref="E49"/>
    </sheetView>
  </sheetViews>
  <sheetFormatPr baseColWidth="10" defaultRowHeight="15"/>
  <cols>
    <col min="1" max="1" width="3" style="10" customWidth="1"/>
    <col min="2" max="2" width="1.140625" style="1" customWidth="1"/>
    <col min="3" max="3" width="3.5703125" style="1" customWidth="1"/>
    <col min="4" max="4" width="48.85546875" style="1" customWidth="1"/>
    <col min="5" max="5" width="13.140625" style="1" bestFit="1" customWidth="1"/>
    <col min="6" max="6" width="9.28515625" style="1" customWidth="1"/>
    <col min="7" max="7" width="14.28515625" style="1" customWidth="1"/>
    <col min="8" max="8" width="14.5703125" style="1" customWidth="1"/>
    <col min="9" max="9" width="22.28515625" style="1" customWidth="1"/>
    <col min="10" max="10" width="1.5703125" style="1" customWidth="1"/>
    <col min="11" max="11" width="11.42578125" style="10"/>
    <col min="12" max="16384" width="11.42578125" style="1"/>
  </cols>
  <sheetData>
    <row r="1" spans="2:14" ht="9.75" customHeight="1"/>
    <row r="2" spans="2:14" ht="6" customHeight="1"/>
    <row r="3" spans="2:14" s="10" customFormat="1" ht="7.5" customHeight="1"/>
    <row r="4" spans="2:14" ht="45.75" customHeight="1">
      <c r="B4" s="10"/>
      <c r="C4" s="59" t="s">
        <v>72</v>
      </c>
      <c r="D4" s="59"/>
      <c r="E4" s="59"/>
      <c r="F4" s="59"/>
      <c r="G4" s="59"/>
      <c r="H4" s="59"/>
      <c r="I4" s="59"/>
      <c r="J4" s="59"/>
      <c r="K4" s="46"/>
      <c r="L4" s="2"/>
      <c r="M4" s="2"/>
      <c r="N4" s="2"/>
    </row>
    <row r="5" spans="2:14" ht="6" customHeight="1">
      <c r="B5" s="10"/>
      <c r="C5" s="11"/>
      <c r="D5" s="11"/>
      <c r="E5" s="11"/>
      <c r="F5" s="11"/>
      <c r="G5" s="11"/>
      <c r="H5" s="11"/>
      <c r="I5" s="11"/>
      <c r="J5" s="10"/>
      <c r="K5" s="11"/>
      <c r="L5" s="3"/>
      <c r="M5" s="3"/>
      <c r="N5" s="3"/>
    </row>
    <row r="6" spans="2:14" ht="21">
      <c r="B6" s="10"/>
      <c r="C6" s="11"/>
      <c r="D6" s="11"/>
      <c r="E6" s="11"/>
      <c r="F6" s="60" t="s">
        <v>29</v>
      </c>
      <c r="G6" s="60"/>
      <c r="H6" s="60"/>
      <c r="I6" s="60"/>
      <c r="J6" s="10"/>
      <c r="K6" s="11"/>
      <c r="L6" s="3"/>
      <c r="M6" s="3"/>
      <c r="N6" s="3"/>
    </row>
    <row r="7" spans="2:14" ht="5.25" customHeight="1">
      <c r="B7" s="10"/>
      <c r="C7" s="11"/>
      <c r="D7" s="11"/>
      <c r="E7" s="11"/>
      <c r="F7" s="11"/>
      <c r="G7" s="11"/>
      <c r="H7" s="11"/>
      <c r="I7" s="11"/>
      <c r="J7" s="10"/>
      <c r="K7" s="11"/>
      <c r="L7" s="3"/>
      <c r="M7" s="3"/>
      <c r="N7" s="3"/>
    </row>
    <row r="8" spans="2:14">
      <c r="B8" s="10"/>
      <c r="C8" s="9" t="s">
        <v>40</v>
      </c>
      <c r="D8" s="9"/>
      <c r="E8" s="9"/>
      <c r="F8" s="64" t="s">
        <v>22</v>
      </c>
      <c r="G8" s="64"/>
      <c r="H8" s="64"/>
      <c r="I8" s="5" t="s">
        <v>23</v>
      </c>
      <c r="J8" s="10"/>
    </row>
    <row r="9" spans="2:14">
      <c r="B9" s="10"/>
      <c r="C9" s="24" t="s">
        <v>7</v>
      </c>
      <c r="D9" s="37" t="s">
        <v>26</v>
      </c>
      <c r="E9" s="23"/>
      <c r="F9" s="61" t="s">
        <v>24</v>
      </c>
      <c r="G9" s="62"/>
      <c r="H9" s="63"/>
      <c r="I9" s="28"/>
      <c r="J9" s="10"/>
      <c r="L9" s="10"/>
    </row>
    <row r="10" spans="2:14">
      <c r="B10" s="10"/>
      <c r="C10" s="12" t="s">
        <v>8</v>
      </c>
      <c r="D10" s="10" t="s">
        <v>3</v>
      </c>
      <c r="E10" s="10"/>
      <c r="F10" s="61" t="s">
        <v>24</v>
      </c>
      <c r="G10" s="62"/>
      <c r="H10" s="63"/>
      <c r="I10" s="28"/>
      <c r="J10" s="10"/>
      <c r="L10" s="10"/>
    </row>
    <row r="11" spans="2:14">
      <c r="B11" s="10"/>
      <c r="C11" s="12" t="s">
        <v>9</v>
      </c>
      <c r="D11" s="10" t="s">
        <v>1</v>
      </c>
      <c r="E11" s="10"/>
      <c r="F11" s="61" t="s">
        <v>24</v>
      </c>
      <c r="G11" s="62"/>
      <c r="H11" s="63"/>
      <c r="I11" s="28"/>
      <c r="J11" s="10"/>
      <c r="L11" s="10"/>
    </row>
    <row r="12" spans="2:14">
      <c r="B12" s="10"/>
      <c r="C12" s="12" t="s">
        <v>10</v>
      </c>
      <c r="D12" s="10" t="s">
        <v>0</v>
      </c>
      <c r="E12" s="10"/>
      <c r="F12" s="61" t="s">
        <v>24</v>
      </c>
      <c r="G12" s="62"/>
      <c r="H12" s="63"/>
      <c r="I12" s="28"/>
      <c r="J12" s="10"/>
    </row>
    <row r="13" spans="2:14">
      <c r="B13" s="10"/>
      <c r="C13" s="12" t="s">
        <v>11</v>
      </c>
      <c r="D13" s="10" t="s">
        <v>42</v>
      </c>
      <c r="E13" s="10"/>
      <c r="F13" s="61" t="s">
        <v>43</v>
      </c>
      <c r="G13" s="62"/>
      <c r="H13" s="63"/>
      <c r="I13" s="28"/>
      <c r="J13" s="10"/>
    </row>
    <row r="14" spans="2:14">
      <c r="B14" s="10"/>
      <c r="C14" s="12" t="s">
        <v>12</v>
      </c>
      <c r="D14" s="10" t="s">
        <v>45</v>
      </c>
      <c r="E14" s="10"/>
      <c r="F14" s="61" t="s">
        <v>24</v>
      </c>
      <c r="G14" s="62"/>
      <c r="H14" s="63"/>
      <c r="I14" s="28"/>
      <c r="J14" s="10"/>
    </row>
    <row r="15" spans="2:14">
      <c r="B15" s="10"/>
      <c r="C15" s="12" t="s">
        <v>13</v>
      </c>
      <c r="D15" s="10" t="s">
        <v>46</v>
      </c>
      <c r="E15" s="10"/>
      <c r="F15" s="61" t="s">
        <v>24</v>
      </c>
      <c r="G15" s="62"/>
      <c r="H15" s="63"/>
      <c r="I15" s="28"/>
      <c r="J15" s="10"/>
    </row>
    <row r="16" spans="2:14">
      <c r="B16" s="10"/>
      <c r="C16" s="10"/>
      <c r="D16" s="19" t="s">
        <v>50</v>
      </c>
      <c r="E16" s="19"/>
      <c r="F16" s="19"/>
      <c r="G16" s="9"/>
      <c r="H16" s="30"/>
      <c r="I16" s="7">
        <f>SUM(I9:I15)</f>
        <v>0</v>
      </c>
      <c r="J16" s="10"/>
      <c r="K16" s="11"/>
      <c r="L16" s="3"/>
      <c r="M16" s="3"/>
      <c r="N16" s="3"/>
    </row>
    <row r="17" spans="2:14">
      <c r="B17" s="10"/>
      <c r="C17" s="10"/>
      <c r="D17" s="19"/>
      <c r="E17" s="19"/>
      <c r="F17" s="19"/>
      <c r="G17" s="9"/>
      <c r="H17" s="30"/>
      <c r="J17" s="10"/>
      <c r="K17" s="11"/>
      <c r="L17" s="3"/>
      <c r="M17" s="3"/>
      <c r="N17" s="3"/>
    </row>
    <row r="18" spans="2:14" ht="30">
      <c r="B18" s="10"/>
      <c r="C18" s="9" t="s">
        <v>41</v>
      </c>
      <c r="D18" s="9"/>
      <c r="E18" s="9"/>
      <c r="F18" s="5" t="s">
        <v>21</v>
      </c>
      <c r="G18" s="5" t="s">
        <v>22</v>
      </c>
      <c r="H18" s="57" t="s">
        <v>85</v>
      </c>
      <c r="I18" s="21" t="s">
        <v>23</v>
      </c>
      <c r="J18" s="10"/>
    </row>
    <row r="19" spans="2:14">
      <c r="B19" s="10"/>
      <c r="C19" s="12" t="s">
        <v>14</v>
      </c>
      <c r="D19" s="10" t="s">
        <v>20</v>
      </c>
      <c r="E19" s="38" t="s">
        <v>71</v>
      </c>
      <c r="F19" s="45" t="s">
        <v>25</v>
      </c>
      <c r="G19" s="45" t="s">
        <v>25</v>
      </c>
      <c r="H19" s="45" t="s">
        <v>25</v>
      </c>
      <c r="I19" s="45" t="s">
        <v>25</v>
      </c>
      <c r="J19" s="10"/>
    </row>
    <row r="20" spans="2:14">
      <c r="B20" s="10"/>
      <c r="C20" s="12"/>
      <c r="D20" s="40" t="s">
        <v>60</v>
      </c>
      <c r="E20" s="39">
        <v>3</v>
      </c>
      <c r="F20" s="26">
        <v>7</v>
      </c>
      <c r="G20" s="29" t="s">
        <v>27</v>
      </c>
      <c r="H20" s="22"/>
      <c r="I20" s="25">
        <f t="shared" ref="I20:I28" si="0">H20*F20*E20</f>
        <v>0</v>
      </c>
      <c r="J20" s="10"/>
    </row>
    <row r="21" spans="2:14">
      <c r="B21" s="10"/>
      <c r="C21" s="12"/>
      <c r="D21" s="41" t="s">
        <v>61</v>
      </c>
      <c r="E21" s="27">
        <v>2</v>
      </c>
      <c r="F21" s="26">
        <v>18</v>
      </c>
      <c r="G21" s="29" t="s">
        <v>27</v>
      </c>
      <c r="H21" s="22"/>
      <c r="I21" s="25">
        <f t="shared" si="0"/>
        <v>0</v>
      </c>
      <c r="J21" s="10"/>
    </row>
    <row r="22" spans="2:14">
      <c r="B22" s="10"/>
      <c r="C22" s="12"/>
      <c r="D22" s="41"/>
      <c r="E22" s="27">
        <v>3</v>
      </c>
      <c r="F22" s="26">
        <v>141</v>
      </c>
      <c r="G22" s="29" t="s">
        <v>27</v>
      </c>
      <c r="H22" s="22"/>
      <c r="I22" s="25">
        <f t="shared" si="0"/>
        <v>0</v>
      </c>
      <c r="J22" s="10"/>
    </row>
    <row r="23" spans="2:14">
      <c r="B23" s="10"/>
      <c r="C23" s="12"/>
      <c r="D23" s="41"/>
      <c r="E23" s="27">
        <v>4</v>
      </c>
      <c r="F23" s="26">
        <v>21</v>
      </c>
      <c r="G23" s="29" t="s">
        <v>27</v>
      </c>
      <c r="H23" s="22"/>
      <c r="I23" s="25">
        <f t="shared" si="0"/>
        <v>0</v>
      </c>
      <c r="J23" s="10"/>
    </row>
    <row r="24" spans="2:14">
      <c r="B24" s="10"/>
      <c r="C24" s="12"/>
      <c r="D24" s="41"/>
      <c r="E24" s="27">
        <v>5</v>
      </c>
      <c r="F24" s="26">
        <v>29</v>
      </c>
      <c r="G24" s="29" t="s">
        <v>27</v>
      </c>
      <c r="H24" s="22"/>
      <c r="I24" s="25">
        <f t="shared" si="0"/>
        <v>0</v>
      </c>
      <c r="J24" s="10"/>
    </row>
    <row r="25" spans="2:14">
      <c r="B25" s="10"/>
      <c r="C25" s="12"/>
      <c r="D25" s="41"/>
      <c r="E25" s="27">
        <v>6</v>
      </c>
      <c r="F25" s="26">
        <v>7</v>
      </c>
      <c r="G25" s="29" t="s">
        <v>27</v>
      </c>
      <c r="H25" s="22"/>
      <c r="I25" s="25">
        <f t="shared" si="0"/>
        <v>0</v>
      </c>
      <c r="J25" s="10"/>
    </row>
    <row r="26" spans="2:14">
      <c r="B26" s="10"/>
      <c r="C26" s="12"/>
      <c r="D26" s="42" t="s">
        <v>62</v>
      </c>
      <c r="E26" s="39">
        <v>3</v>
      </c>
      <c r="F26" s="26">
        <v>177</v>
      </c>
      <c r="G26" s="29" t="s">
        <v>27</v>
      </c>
      <c r="H26" s="22"/>
      <c r="I26" s="25">
        <f t="shared" si="0"/>
        <v>0</v>
      </c>
      <c r="J26" s="10"/>
    </row>
    <row r="27" spans="2:14">
      <c r="B27" s="10"/>
      <c r="C27" s="12"/>
      <c r="D27" s="42"/>
      <c r="E27" s="39">
        <v>4</v>
      </c>
      <c r="F27" s="26">
        <v>36</v>
      </c>
      <c r="G27" s="29" t="s">
        <v>27</v>
      </c>
      <c r="H27" s="22"/>
      <c r="I27" s="25">
        <f t="shared" si="0"/>
        <v>0</v>
      </c>
      <c r="J27" s="10"/>
    </row>
    <row r="28" spans="2:14">
      <c r="B28" s="10"/>
      <c r="C28" s="12"/>
      <c r="D28" s="41" t="s">
        <v>63</v>
      </c>
      <c r="E28" s="27">
        <v>3</v>
      </c>
      <c r="F28" s="26">
        <v>442</v>
      </c>
      <c r="G28" s="29" t="s">
        <v>27</v>
      </c>
      <c r="H28" s="22"/>
      <c r="I28" s="25">
        <f t="shared" si="0"/>
        <v>0</v>
      </c>
      <c r="J28" s="10"/>
    </row>
    <row r="29" spans="2:14">
      <c r="B29" s="10"/>
      <c r="C29" s="12"/>
      <c r="D29" s="41"/>
      <c r="E29" s="27">
        <v>4</v>
      </c>
      <c r="F29" s="26">
        <v>109</v>
      </c>
      <c r="G29" s="29" t="s">
        <v>27</v>
      </c>
      <c r="H29" s="22"/>
      <c r="I29" s="25">
        <f t="shared" ref="I29:I34" si="1">H29*F29*E29</f>
        <v>0</v>
      </c>
      <c r="J29" s="10"/>
    </row>
    <row r="30" spans="2:14">
      <c r="B30" s="10"/>
      <c r="C30" s="12"/>
      <c r="D30" s="41"/>
      <c r="E30" s="27">
        <v>5</v>
      </c>
      <c r="F30" s="26">
        <v>3</v>
      </c>
      <c r="G30" s="29" t="s">
        <v>27</v>
      </c>
      <c r="H30" s="22"/>
      <c r="I30" s="25">
        <f>H30*F30*E30</f>
        <v>0</v>
      </c>
      <c r="J30" s="10"/>
    </row>
    <row r="31" spans="2:14">
      <c r="B31" s="10"/>
      <c r="C31" s="12"/>
      <c r="D31" s="42" t="s">
        <v>64</v>
      </c>
      <c r="E31" s="39">
        <v>2</v>
      </c>
      <c r="F31" s="26">
        <v>140</v>
      </c>
      <c r="G31" s="29" t="s">
        <v>27</v>
      </c>
      <c r="H31" s="22"/>
      <c r="I31" s="25">
        <f>H31*F31*E31</f>
        <v>0</v>
      </c>
      <c r="J31" s="10"/>
    </row>
    <row r="32" spans="2:14">
      <c r="B32" s="10"/>
      <c r="C32" s="12"/>
      <c r="D32" s="42"/>
      <c r="E32" s="39">
        <v>3</v>
      </c>
      <c r="F32" s="26">
        <v>2863</v>
      </c>
      <c r="G32" s="29" t="s">
        <v>27</v>
      </c>
      <c r="H32" s="22"/>
      <c r="I32" s="25">
        <f>H32*F32*E32</f>
        <v>0</v>
      </c>
      <c r="J32" s="10"/>
    </row>
    <row r="33" spans="2:10">
      <c r="B33" s="10"/>
      <c r="C33" s="12"/>
      <c r="D33" s="42"/>
      <c r="E33" s="39">
        <v>4</v>
      </c>
      <c r="F33" s="26">
        <v>812</v>
      </c>
      <c r="G33" s="29" t="s">
        <v>27</v>
      </c>
      <c r="H33" s="22"/>
      <c r="I33" s="25">
        <f t="shared" si="1"/>
        <v>0</v>
      </c>
      <c r="J33" s="10"/>
    </row>
    <row r="34" spans="2:10">
      <c r="B34" s="10"/>
      <c r="C34" s="12"/>
      <c r="D34" s="42"/>
      <c r="E34" s="39">
        <v>5</v>
      </c>
      <c r="F34" s="26">
        <v>38</v>
      </c>
      <c r="G34" s="29" t="s">
        <v>27</v>
      </c>
      <c r="H34" s="22"/>
      <c r="I34" s="25">
        <f t="shared" si="1"/>
        <v>0</v>
      </c>
      <c r="J34" s="10"/>
    </row>
    <row r="35" spans="2:10">
      <c r="B35" s="10"/>
      <c r="C35" s="12"/>
      <c r="D35" s="41" t="s">
        <v>65</v>
      </c>
      <c r="E35" s="27">
        <v>3</v>
      </c>
      <c r="F35" s="26">
        <v>95</v>
      </c>
      <c r="G35" s="29" t="s">
        <v>27</v>
      </c>
      <c r="H35" s="22"/>
      <c r="I35" s="25">
        <f t="shared" ref="I35:I41" si="2">H35*F35*E35</f>
        <v>0</v>
      </c>
      <c r="J35" s="10"/>
    </row>
    <row r="36" spans="2:10">
      <c r="B36" s="10"/>
      <c r="C36" s="12"/>
      <c r="D36" s="41"/>
      <c r="E36" s="27">
        <v>4</v>
      </c>
      <c r="F36" s="26">
        <v>20</v>
      </c>
      <c r="G36" s="29" t="s">
        <v>27</v>
      </c>
      <c r="H36" s="22"/>
      <c r="I36" s="25">
        <f t="shared" si="2"/>
        <v>0</v>
      </c>
      <c r="J36" s="10"/>
    </row>
    <row r="37" spans="2:10">
      <c r="B37" s="10"/>
      <c r="C37" s="12"/>
      <c r="D37" s="40" t="s">
        <v>66</v>
      </c>
      <c r="E37" s="39">
        <v>3</v>
      </c>
      <c r="F37" s="26">
        <v>22</v>
      </c>
      <c r="G37" s="29" t="s">
        <v>27</v>
      </c>
      <c r="H37" s="22"/>
      <c r="I37" s="25">
        <f t="shared" si="2"/>
        <v>0</v>
      </c>
      <c r="J37" s="10"/>
    </row>
    <row r="38" spans="2:10">
      <c r="B38" s="10"/>
      <c r="C38" s="12"/>
      <c r="D38" s="41" t="s">
        <v>67</v>
      </c>
      <c r="E38" s="27">
        <v>3</v>
      </c>
      <c r="F38" s="26">
        <v>11</v>
      </c>
      <c r="G38" s="29" t="s">
        <v>27</v>
      </c>
      <c r="H38" s="22"/>
      <c r="I38" s="25">
        <f t="shared" si="2"/>
        <v>0</v>
      </c>
      <c r="J38" s="10"/>
    </row>
    <row r="39" spans="2:10">
      <c r="B39" s="10"/>
      <c r="C39" s="12"/>
      <c r="D39" s="41"/>
      <c r="E39" s="27">
        <v>4</v>
      </c>
      <c r="F39" s="26">
        <v>6</v>
      </c>
      <c r="G39" s="29" t="s">
        <v>27</v>
      </c>
      <c r="H39" s="22"/>
      <c r="I39" s="25">
        <f t="shared" si="2"/>
        <v>0</v>
      </c>
      <c r="J39" s="10"/>
    </row>
    <row r="40" spans="2:10">
      <c r="B40" s="10"/>
      <c r="C40" s="12"/>
      <c r="D40" s="42" t="s">
        <v>68</v>
      </c>
      <c r="E40" s="39">
        <v>3</v>
      </c>
      <c r="F40" s="26">
        <v>1</v>
      </c>
      <c r="G40" s="29" t="s">
        <v>27</v>
      </c>
      <c r="H40" s="22"/>
      <c r="I40" s="25">
        <f t="shared" si="2"/>
        <v>0</v>
      </c>
      <c r="J40" s="10"/>
    </row>
    <row r="41" spans="2:10">
      <c r="B41" s="10"/>
      <c r="C41" s="12"/>
      <c r="D41" s="42"/>
      <c r="E41" s="39">
        <v>4</v>
      </c>
      <c r="F41" s="26">
        <v>1</v>
      </c>
      <c r="G41" s="29" t="s">
        <v>27</v>
      </c>
      <c r="H41" s="22"/>
      <c r="I41" s="25">
        <f t="shared" si="2"/>
        <v>0</v>
      </c>
      <c r="J41" s="10"/>
    </row>
    <row r="42" spans="2:10">
      <c r="B42" s="10"/>
      <c r="C42" s="12" t="s">
        <v>15</v>
      </c>
      <c r="D42" s="10" t="s">
        <v>5</v>
      </c>
      <c r="E42" s="10"/>
      <c r="F42" s="45" t="s">
        <v>25</v>
      </c>
      <c r="G42" s="45" t="s">
        <v>25</v>
      </c>
      <c r="H42" s="45" t="s">
        <v>25</v>
      </c>
      <c r="I42" s="45" t="s">
        <v>25</v>
      </c>
      <c r="J42" s="10"/>
    </row>
    <row r="43" spans="2:10">
      <c r="B43" s="10"/>
      <c r="C43" s="12"/>
      <c r="D43" s="10" t="s">
        <v>56</v>
      </c>
      <c r="E43" s="27">
        <v>1</v>
      </c>
      <c r="F43" s="26">
        <v>1</v>
      </c>
      <c r="G43" s="29" t="s">
        <v>27</v>
      </c>
      <c r="H43" s="22"/>
      <c r="I43" s="25">
        <f t="shared" ref="I43:I47" si="3">H43*F43</f>
        <v>0</v>
      </c>
      <c r="J43" s="10"/>
    </row>
    <row r="44" spans="2:10">
      <c r="B44" s="10"/>
      <c r="C44" s="12"/>
      <c r="D44" s="10" t="s">
        <v>57</v>
      </c>
      <c r="E44" s="27">
        <v>2</v>
      </c>
      <c r="F44" s="26">
        <v>4</v>
      </c>
      <c r="G44" s="29" t="s">
        <v>27</v>
      </c>
      <c r="H44" s="22"/>
      <c r="I44" s="25">
        <f t="shared" si="3"/>
        <v>0</v>
      </c>
      <c r="J44" s="10"/>
    </row>
    <row r="45" spans="2:10">
      <c r="B45" s="10"/>
      <c r="C45" s="12"/>
      <c r="D45" s="10" t="s">
        <v>58</v>
      </c>
      <c r="E45" s="27">
        <v>2</v>
      </c>
      <c r="F45" s="26">
        <f>F28*10%</f>
        <v>44.2</v>
      </c>
      <c r="G45" s="29" t="s">
        <v>27</v>
      </c>
      <c r="H45" s="22"/>
      <c r="I45" s="25">
        <f t="shared" si="3"/>
        <v>0</v>
      </c>
      <c r="J45" s="10"/>
    </row>
    <row r="46" spans="2:10">
      <c r="B46" s="10"/>
      <c r="C46" s="12"/>
      <c r="D46" s="10" t="s">
        <v>59</v>
      </c>
      <c r="E46" s="27">
        <v>1</v>
      </c>
      <c r="F46" s="26">
        <f>F31*10%</f>
        <v>14</v>
      </c>
      <c r="G46" s="29" t="s">
        <v>27</v>
      </c>
      <c r="H46" s="22"/>
      <c r="I46" s="25">
        <f t="shared" si="3"/>
        <v>0</v>
      </c>
      <c r="J46" s="10"/>
    </row>
    <row r="47" spans="2:10">
      <c r="B47" s="10"/>
      <c r="C47" s="12"/>
      <c r="D47" s="10" t="s">
        <v>70</v>
      </c>
      <c r="E47" s="27">
        <v>1</v>
      </c>
      <c r="F47" s="26">
        <f>F35*5%</f>
        <v>4.75</v>
      </c>
      <c r="G47" s="29" t="s">
        <v>27</v>
      </c>
      <c r="H47" s="22"/>
      <c r="I47" s="25">
        <f t="shared" si="3"/>
        <v>0</v>
      </c>
      <c r="J47" s="10"/>
    </row>
    <row r="48" spans="2:10">
      <c r="B48" s="10"/>
      <c r="C48" s="12" t="s">
        <v>16</v>
      </c>
      <c r="D48" s="10" t="s">
        <v>2</v>
      </c>
      <c r="E48" s="10"/>
      <c r="F48" s="61" t="s">
        <v>24</v>
      </c>
      <c r="G48" s="62"/>
      <c r="H48" s="63"/>
      <c r="I48" s="28"/>
      <c r="J48" s="10"/>
    </row>
    <row r="49" spans="2:10">
      <c r="B49" s="10"/>
      <c r="C49" s="12" t="s">
        <v>17</v>
      </c>
      <c r="D49" s="10" t="s">
        <v>3</v>
      </c>
      <c r="E49" s="10"/>
      <c r="F49" s="61" t="s">
        <v>24</v>
      </c>
      <c r="G49" s="62"/>
      <c r="H49" s="63"/>
      <c r="I49" s="28"/>
      <c r="J49" s="10"/>
    </row>
    <row r="50" spans="2:10">
      <c r="B50" s="10"/>
      <c r="C50" s="12"/>
      <c r="D50" s="19" t="s">
        <v>69</v>
      </c>
      <c r="E50" s="19"/>
      <c r="F50" s="19"/>
      <c r="G50" s="9"/>
      <c r="H50" s="30"/>
      <c r="I50" s="17">
        <f>SUM(I19:I49)</f>
        <v>0</v>
      </c>
      <c r="J50" s="10"/>
    </row>
    <row r="51" spans="2:10" ht="9" customHeight="1">
      <c r="B51" s="10"/>
      <c r="C51" s="10"/>
      <c r="D51" s="9"/>
      <c r="E51" s="9"/>
      <c r="F51" s="9"/>
      <c r="G51" s="9"/>
      <c r="H51" s="10"/>
      <c r="I51" s="6"/>
      <c r="J51" s="10"/>
    </row>
    <row r="52" spans="2:10">
      <c r="B52" s="10"/>
      <c r="C52" s="10"/>
      <c r="D52" s="9"/>
      <c r="E52" s="9"/>
      <c r="F52" s="19" t="s">
        <v>4</v>
      </c>
      <c r="G52" s="9"/>
      <c r="H52" s="30"/>
      <c r="I52" s="31">
        <f>I15+I50</f>
        <v>0</v>
      </c>
      <c r="J52" s="10"/>
    </row>
    <row r="53" spans="2:10" ht="3.75" customHeight="1">
      <c r="B53" s="10"/>
      <c r="C53" s="10"/>
      <c r="D53" s="9"/>
      <c r="E53" s="9"/>
      <c r="F53" s="9"/>
      <c r="G53" s="9"/>
      <c r="H53" s="10"/>
      <c r="I53" s="4"/>
      <c r="J53" s="10"/>
    </row>
    <row r="54" spans="2:10" ht="9.75" customHeight="1">
      <c r="B54" s="10"/>
      <c r="C54" s="10"/>
      <c r="D54" s="10"/>
      <c r="E54" s="10"/>
      <c r="F54" s="10"/>
      <c r="G54" s="10"/>
      <c r="H54" s="16" t="s">
        <v>18</v>
      </c>
      <c r="I54" s="10"/>
      <c r="J54" s="10"/>
    </row>
    <row r="55" spans="2:10">
      <c r="B55" s="10"/>
      <c r="C55" s="10"/>
      <c r="D55" s="19"/>
      <c r="E55" s="19"/>
      <c r="F55" s="32"/>
      <c r="G55" s="19" t="s">
        <v>49</v>
      </c>
      <c r="H55" s="13"/>
      <c r="I55" s="14">
        <f>H55*I52</f>
        <v>0</v>
      </c>
      <c r="J55" s="10"/>
    </row>
    <row r="56" spans="2:10" ht="5.25" customHeight="1">
      <c r="B56" s="10"/>
      <c r="C56" s="10"/>
      <c r="D56" s="9"/>
      <c r="E56" s="9"/>
      <c r="F56" s="9"/>
      <c r="G56" s="9"/>
      <c r="H56" s="15"/>
      <c r="I56" s="8"/>
      <c r="J56" s="10"/>
    </row>
    <row r="57" spans="2:10">
      <c r="B57" s="10"/>
      <c r="C57" s="10"/>
      <c r="D57" s="9"/>
      <c r="E57" s="9"/>
      <c r="F57" s="19" t="s">
        <v>4</v>
      </c>
      <c r="G57" s="9"/>
      <c r="H57" s="30"/>
      <c r="I57" s="31">
        <f>I55+I52</f>
        <v>0</v>
      </c>
      <c r="J57" s="10"/>
    </row>
    <row r="58" spans="2:10" ht="5.25" customHeight="1">
      <c r="B58" s="10"/>
      <c r="C58" s="10"/>
      <c r="D58" s="9"/>
      <c r="E58" s="9"/>
      <c r="F58" s="9"/>
      <c r="G58" s="9"/>
      <c r="H58" s="15"/>
      <c r="I58" s="8"/>
      <c r="J58" s="10"/>
    </row>
    <row r="59" spans="2:10">
      <c r="B59" s="10"/>
      <c r="C59" s="10"/>
      <c r="D59" s="5"/>
      <c r="E59" s="5"/>
      <c r="F59" s="5"/>
      <c r="G59" s="5" t="s">
        <v>19</v>
      </c>
      <c r="H59" s="13"/>
      <c r="I59" s="14">
        <f>H59*I57</f>
        <v>0</v>
      </c>
      <c r="J59" s="10"/>
    </row>
    <row r="60" spans="2:10">
      <c r="B60" s="10"/>
      <c r="C60" s="10"/>
      <c r="D60" s="10"/>
      <c r="E60" s="10"/>
      <c r="F60" s="10"/>
      <c r="G60" s="10"/>
      <c r="H60" s="9"/>
      <c r="I60" s="10"/>
      <c r="J60" s="10"/>
    </row>
    <row r="61" spans="2:10" ht="18.75">
      <c r="B61" s="10"/>
      <c r="C61" s="10"/>
      <c r="D61" s="20"/>
      <c r="E61" s="20"/>
      <c r="F61" s="33"/>
      <c r="G61" s="35" t="s">
        <v>76</v>
      </c>
      <c r="H61" s="34"/>
      <c r="I61" s="18">
        <f>I59+I57</f>
        <v>0</v>
      </c>
      <c r="J61" s="10"/>
    </row>
    <row r="62" spans="2:10" ht="12" customHeight="1">
      <c r="B62" s="10"/>
      <c r="C62" s="10"/>
      <c r="D62" s="10"/>
      <c r="E62" s="10"/>
      <c r="F62" s="10"/>
      <c r="G62" s="10"/>
      <c r="H62" s="10"/>
      <c r="I62" s="10"/>
      <c r="J62" s="10"/>
    </row>
    <row r="63" spans="2:10" s="10" customFormat="1"/>
    <row r="65" spans="4:9" ht="46.5" customHeight="1">
      <c r="D65" s="58" t="s">
        <v>86</v>
      </c>
      <c r="E65" s="58"/>
      <c r="F65" s="58"/>
      <c r="G65" s="58"/>
      <c r="H65" s="58"/>
      <c r="I65" s="58"/>
    </row>
    <row r="66" spans="4:9">
      <c r="D66" s="58"/>
      <c r="E66" s="58"/>
      <c r="F66" s="58"/>
      <c r="G66" s="58"/>
      <c r="H66" s="58"/>
      <c r="I66" s="58"/>
    </row>
  </sheetData>
  <mergeCells count="13">
    <mergeCell ref="D65:I66"/>
    <mergeCell ref="F48:H48"/>
    <mergeCell ref="F49:H49"/>
    <mergeCell ref="F6:I6"/>
    <mergeCell ref="C4:J4"/>
    <mergeCell ref="F12:H12"/>
    <mergeCell ref="F13:H13"/>
    <mergeCell ref="F14:H14"/>
    <mergeCell ref="F15:H15"/>
    <mergeCell ref="F8:H8"/>
    <mergeCell ref="F9:H9"/>
    <mergeCell ref="F10:H10"/>
    <mergeCell ref="F11:H11"/>
  </mergeCells>
  <pageMargins left="1.32" right="0.70866141732283472" top="0.45" bottom="0.35" header="0.31496062992125984" footer="0.2"/>
  <pageSetup orientation="landscape" r:id="rId1"/>
</worksheet>
</file>

<file path=xl/worksheets/sheet4.xml><?xml version="1.0" encoding="utf-8"?>
<worksheet xmlns="http://schemas.openxmlformats.org/spreadsheetml/2006/main" xmlns:r="http://schemas.openxmlformats.org/officeDocument/2006/relationships">
  <dimension ref="B3:I18"/>
  <sheetViews>
    <sheetView zoomScale="85" zoomScaleNormal="85" workbookViewId="0">
      <selection activeCell="D16" sqref="D16"/>
    </sheetView>
  </sheetViews>
  <sheetFormatPr baseColWidth="10" defaultRowHeight="15"/>
  <cols>
    <col min="1" max="2" width="11.42578125" style="1"/>
    <col min="3" max="3" width="39.28515625" style="1" customWidth="1"/>
    <col min="4" max="4" width="40" style="1" customWidth="1"/>
    <col min="5" max="16384" width="11.42578125" style="1"/>
  </cols>
  <sheetData>
    <row r="3" spans="2:9" ht="48" customHeight="1">
      <c r="B3" s="59" t="s">
        <v>80</v>
      </c>
      <c r="C3" s="59"/>
      <c r="D3" s="59"/>
      <c r="E3" s="59"/>
      <c r="F3" s="49"/>
      <c r="G3" s="49"/>
      <c r="H3" s="49"/>
      <c r="I3" s="49"/>
    </row>
    <row r="6" spans="2:9" ht="21">
      <c r="C6" s="51" t="s">
        <v>6</v>
      </c>
      <c r="D6" s="52">
        <f>'SABER 11'!H46</f>
        <v>0</v>
      </c>
    </row>
    <row r="7" spans="2:9" ht="21">
      <c r="C7" s="51" t="s">
        <v>75</v>
      </c>
      <c r="D7" s="52">
        <f>'PRUEBAS SABER'!J56</f>
        <v>0</v>
      </c>
    </row>
    <row r="8" spans="2:9" ht="21">
      <c r="C8" s="51" t="s">
        <v>29</v>
      </c>
      <c r="D8" s="52">
        <f>'SABER PRO'!I61</f>
        <v>0</v>
      </c>
    </row>
    <row r="9" spans="2:9" ht="10.5" customHeight="1">
      <c r="C9" s="47"/>
      <c r="D9" s="47"/>
    </row>
    <row r="10" spans="2:9" ht="32.25" customHeight="1">
      <c r="C10" s="53" t="s">
        <v>74</v>
      </c>
      <c r="D10" s="48">
        <f>SUM(D6:D8)</f>
        <v>0</v>
      </c>
    </row>
    <row r="16" spans="2:9" ht="15.75">
      <c r="C16" s="54" t="s">
        <v>81</v>
      </c>
      <c r="D16" s="55" t="s">
        <v>82</v>
      </c>
    </row>
    <row r="17" spans="3:4" ht="15.75">
      <c r="C17" s="56" t="s">
        <v>83</v>
      </c>
      <c r="D17" s="50"/>
    </row>
    <row r="18" spans="3:4" ht="15.75">
      <c r="C18" s="56" t="s">
        <v>84</v>
      </c>
      <c r="D18" s="50"/>
    </row>
  </sheetData>
  <mergeCells count="1">
    <mergeCell ref="B3: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SABER 11</vt:lpstr>
      <vt:lpstr>PRUEBAS SABER</vt:lpstr>
      <vt:lpstr>SABER PRO</vt:lpstr>
      <vt:lpstr>RESUMEN OFERTA</vt:lpstr>
    </vt:vector>
  </TitlesOfParts>
  <Company>icfes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dsalazar</dc:creator>
  <cp:lastModifiedBy>jolaya</cp:lastModifiedBy>
  <cp:lastPrinted>2012-07-16T22:42:04Z</cp:lastPrinted>
  <dcterms:created xsi:type="dcterms:W3CDTF">2012-06-06T19:59:36Z</dcterms:created>
  <dcterms:modified xsi:type="dcterms:W3CDTF">2012-08-01T20:02:04Z</dcterms:modified>
</cp:coreProperties>
</file>