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45" yWindow="0" windowWidth="9825" windowHeight="7875" tabRatio="866"/>
  </bookViews>
  <sheets>
    <sheet name="DESTINOS - Ida y Regreso" sheetId="6" r:id="rId1"/>
    <sheet name="CONVENCIONES" sheetId="5" r:id="rId2"/>
  </sheets>
  <calcPr calcId="124519"/>
</workbook>
</file>

<file path=xl/calcChain.xml><?xml version="1.0" encoding="utf-8"?>
<calcChain xmlns="http://schemas.openxmlformats.org/spreadsheetml/2006/main">
  <c r="C49" i="6"/>
  <c r="H48"/>
  <c r="M48" s="1"/>
  <c r="H47"/>
  <c r="M47" s="1"/>
  <c r="H46"/>
  <c r="M46" s="1"/>
  <c r="H45"/>
  <c r="M45" s="1"/>
  <c r="H44"/>
  <c r="M44" s="1"/>
  <c r="H43"/>
  <c r="M43" s="1"/>
  <c r="H42"/>
  <c r="M42" s="1"/>
  <c r="H41"/>
  <c r="M41" s="1"/>
  <c r="H40"/>
  <c r="M40" s="1"/>
  <c r="H39"/>
  <c r="M39" s="1"/>
  <c r="H38"/>
  <c r="M38" s="1"/>
  <c r="H37"/>
  <c r="M37" s="1"/>
  <c r="H36"/>
  <c r="M36" s="1"/>
  <c r="H35"/>
  <c r="M35" s="1"/>
  <c r="H34"/>
  <c r="M34" s="1"/>
  <c r="C51"/>
  <c r="C29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8"/>
  <c r="M29" l="1"/>
  <c r="M49"/>
  <c r="M53" s="1"/>
</calcChain>
</file>

<file path=xl/sharedStrings.xml><?xml version="1.0" encoding="utf-8"?>
<sst xmlns="http://schemas.openxmlformats.org/spreadsheetml/2006/main" count="178" uniqueCount="164">
  <si>
    <t>Ítem #</t>
  </si>
  <si>
    <t>RUTA</t>
  </si>
  <si>
    <t>Cantidad Tiquetes</t>
  </si>
  <si>
    <t xml:space="preserve">Aerolinea </t>
  </si>
  <si>
    <t>Clase</t>
  </si>
  <si>
    <t>Tarifa Neta</t>
  </si>
  <si>
    <t>Combustible</t>
  </si>
  <si>
    <t>Iva</t>
  </si>
  <si>
    <t>Tasa Aer.</t>
  </si>
  <si>
    <t>Dscto %</t>
  </si>
  <si>
    <t>Tar Admon</t>
  </si>
  <si>
    <t>TOTAL</t>
  </si>
  <si>
    <t>DESTINOS INTERNACIONALES - IDA y REGRESO</t>
  </si>
  <si>
    <t>BOG-BUE-BOG</t>
  </si>
  <si>
    <t>BOG-CDG-BOG</t>
  </si>
  <si>
    <t>BOG-FRA-BOG</t>
  </si>
  <si>
    <t>BOG-IAD-BOG</t>
  </si>
  <si>
    <t>BOG-LON-BOG</t>
  </si>
  <si>
    <t>BOG-MEX-BOG</t>
  </si>
  <si>
    <t>BOG-RIO-BOG</t>
  </si>
  <si>
    <t>BOG-SCL-BOG</t>
  </si>
  <si>
    <t>BOG-SCQ-BOG</t>
  </si>
  <si>
    <t>BOG-SEA-BOG</t>
  </si>
  <si>
    <t xml:space="preserve">REPRESENTANTE LEGAL </t>
  </si>
  <si>
    <t xml:space="preserve">ENTIDAD OFERENTE </t>
  </si>
  <si>
    <t>ADZ=SAN ANDRES</t>
  </si>
  <si>
    <t>APO=APARTADO</t>
  </si>
  <si>
    <t>AUC=ARAUCA</t>
  </si>
  <si>
    <t>AXM=ARMENIA</t>
  </si>
  <si>
    <t>BAQ=B/QUILLA</t>
  </si>
  <si>
    <t>BGA=B/MANGA</t>
  </si>
  <si>
    <t>BOG=BOGOTA</t>
  </si>
  <si>
    <t>BSC=BAHIA SOLANO</t>
  </si>
  <si>
    <t>CLO=CALI</t>
  </si>
  <si>
    <t>CUC=CUCUTA</t>
  </si>
  <si>
    <t>EJA=B/BERMEJA</t>
  </si>
  <si>
    <t>EOH=ME/LLIN-HOLAYA HERRERA</t>
  </si>
  <si>
    <t>EYP=YOPAL</t>
  </si>
  <si>
    <t>FLA=FLORENCIA</t>
  </si>
  <si>
    <t>GPI=GUAPI</t>
  </si>
  <si>
    <t>IBE=IBAGUE</t>
  </si>
  <si>
    <t>LET=LETICIA</t>
  </si>
  <si>
    <t>MDE=M/LLIN</t>
  </si>
  <si>
    <t>MTR=MONTERIA</t>
  </si>
  <si>
    <t>MVP=MITU</t>
  </si>
  <si>
    <t>MZL=MANIZALEZ</t>
  </si>
  <si>
    <t>NQU=NUQUI</t>
  </si>
  <si>
    <t>NVA=NEIVA</t>
  </si>
  <si>
    <t>PEI=PEREIRA</t>
  </si>
  <si>
    <t>PPN=POPAYAN</t>
  </si>
  <si>
    <t>PSO=PASTO</t>
  </si>
  <si>
    <t>RVE=SARAVENA</t>
  </si>
  <si>
    <t>SMR=SANTA MARTHA</t>
  </si>
  <si>
    <t>TCO=TUMACO</t>
  </si>
  <si>
    <t>TME=TAME</t>
  </si>
  <si>
    <t>UIB=QUIBDO</t>
  </si>
  <si>
    <t>VGZ=VILLA GARZON</t>
  </si>
  <si>
    <t>MLG=MALAGA</t>
  </si>
  <si>
    <t>CZU=COROZAL</t>
  </si>
  <si>
    <t>AGB=EL ESPINAL</t>
  </si>
  <si>
    <t>LCR=LA CHORRERA</t>
  </si>
  <si>
    <t>LPD=LA PEDRERA</t>
  </si>
  <si>
    <t>LQM=PUERTO LEGUIZAMO</t>
  </si>
  <si>
    <t>NUH=NUNCHIA</t>
  </si>
  <si>
    <t>PCR=PUERTO CARREÑO</t>
  </si>
  <si>
    <t>PDA=PUERTO INIRIDA</t>
  </si>
  <si>
    <t>PZA=PAZ DE ARIPORO</t>
  </si>
  <si>
    <t>RCH=RIOHACHA</t>
  </si>
  <si>
    <t>TCD= TARAPACA</t>
  </si>
  <si>
    <t>ECR=EL CHARCO</t>
  </si>
  <si>
    <t>TBQ=TIMBIQUI</t>
  </si>
  <si>
    <t>ACD=ACANDI</t>
  </si>
  <si>
    <t>EBG=EL BAGRE</t>
  </si>
  <si>
    <t>IGO=CHIGORODO</t>
  </si>
  <si>
    <t>OTU=REMEDIOS</t>
  </si>
  <si>
    <t>URR=URRAO</t>
  </si>
  <si>
    <t>TRB=TURBO</t>
  </si>
  <si>
    <t>LMC=LA MACARENA</t>
  </si>
  <si>
    <t>LPG=LA PRIMAVERA</t>
  </si>
  <si>
    <t>BMG=BARRANCO MINAS</t>
  </si>
  <si>
    <t>PCE=CUMARIBO</t>
  </si>
  <si>
    <t>SRO=SANTA ROSALIA</t>
  </si>
  <si>
    <t>CONVENCIONES NACIONALES</t>
  </si>
  <si>
    <t>CONVENCIONES INTERNACIONALES</t>
  </si>
  <si>
    <t>AMS=AMSTERDAM</t>
  </si>
  <si>
    <t>ASU=ASUNCIÓN</t>
  </si>
  <si>
    <t>BUE=BUENOS AIRES</t>
  </si>
  <si>
    <t>CDG=PARIS</t>
  </si>
  <si>
    <t>FRA=FRANKFURT</t>
  </si>
  <si>
    <t>IAD=WASHINGTON</t>
  </si>
  <si>
    <t>JFK=NEW YORK</t>
  </si>
  <si>
    <t>LAX=LOS ANGELES</t>
  </si>
  <si>
    <t>LON=LONDRES</t>
  </si>
  <si>
    <t>MEL=MELBOURNE</t>
  </si>
  <si>
    <t>MEX=MEXICO D.F</t>
  </si>
  <si>
    <t>MVD=MONTEVIDEO</t>
  </si>
  <si>
    <t>RIO=RIO DE JANEIRO</t>
  </si>
  <si>
    <t>SCL=SANTIAGO DE CHILE</t>
  </si>
  <si>
    <t>SCQ=SANTIAGO DE COMPOSTELA</t>
  </si>
  <si>
    <t>SEA=SEATTLE</t>
  </si>
  <si>
    <t>TLV=TEL AVIV</t>
  </si>
  <si>
    <t>TXL=BERLIN</t>
  </si>
  <si>
    <t>ORI=ORITO</t>
  </si>
  <si>
    <t>AGH=AGUACHICA</t>
  </si>
  <si>
    <t>ELS=EL SOCORRO</t>
  </si>
  <si>
    <t>GLJ=GARZON</t>
  </si>
  <si>
    <t>SVI=SAN VICENTE DEL CAGUAN</t>
  </si>
  <si>
    <t>ACR=ARARACUARA</t>
  </si>
  <si>
    <t>CRU=CURURU</t>
  </si>
  <si>
    <t>LML=PUERTO GAITAN</t>
  </si>
  <si>
    <t>CCH=CARTAGENA DEL CHAIRA</t>
  </si>
  <si>
    <t>DESTINOS NACIONALES - IDA Y REGRESO</t>
  </si>
  <si>
    <t>CTG=CARTAGENA</t>
  </si>
  <si>
    <t>PUU=PUERTO ASIS</t>
  </si>
  <si>
    <t>SJE=SAN JOSE DEL GUAVIARE</t>
  </si>
  <si>
    <t>VUP=VALLEDUPAR</t>
  </si>
  <si>
    <t>VVC=VILLAVICENCIO</t>
  </si>
  <si>
    <t xml:space="preserve">              ESPECIFICACIÓN CONVENCIONES </t>
  </si>
  <si>
    <t>BAQ - BOG - BAQ</t>
  </si>
  <si>
    <t>BOG - ADZ - BOG</t>
  </si>
  <si>
    <t>BOG - AXM - BOG</t>
  </si>
  <si>
    <t>BOG - BAQ - BOG</t>
  </si>
  <si>
    <t>BOG - BGA - BOG</t>
  </si>
  <si>
    <t>BOG - CLO - BOG</t>
  </si>
  <si>
    <t>BOG - CTG - BOG</t>
  </si>
  <si>
    <t>BOG - CUC - BOG</t>
  </si>
  <si>
    <t>BOG - FLA - BOG</t>
  </si>
  <si>
    <t>2</t>
  </si>
  <si>
    <t>BOG - MDE - BOG</t>
  </si>
  <si>
    <t>BOG - MZL - BOG</t>
  </si>
  <si>
    <t>BOG - NVA- BOG</t>
  </si>
  <si>
    <t>BOG - PEI - BOG</t>
  </si>
  <si>
    <t>BOG - PPN - BOG</t>
  </si>
  <si>
    <t>BOG - PSO - BOG</t>
  </si>
  <si>
    <t>BOG - RCH - BOG</t>
  </si>
  <si>
    <t>BOG - SMR - BOG</t>
  </si>
  <si>
    <t>BOG - VUP - BOG</t>
  </si>
  <si>
    <t>BOG - VVC - BOG</t>
  </si>
  <si>
    <t>CLO - BOG - CLO</t>
  </si>
  <si>
    <t>MDE - BOG - MDE</t>
  </si>
  <si>
    <t xml:space="preserve">BOG-MCI-BOG </t>
  </si>
  <si>
    <t>BOG-MGA-BOG</t>
  </si>
  <si>
    <t>BOG-PTY-BOG</t>
  </si>
  <si>
    <t>BOG-SFO-BOG</t>
  </si>
  <si>
    <t>BOG-SIN-BOG</t>
  </si>
  <si>
    <t>MCI=KANSAS</t>
  </si>
  <si>
    <t>MGA=MANAGUA</t>
  </si>
  <si>
    <t>PTY=PANAMA</t>
  </si>
  <si>
    <t>SFO=SAN FRANCISCO</t>
  </si>
  <si>
    <t>SIN=SINGAPUR</t>
  </si>
  <si>
    <t xml:space="preserve">OFERTA ECONOMICA </t>
  </si>
  <si>
    <t xml:space="preserve"> OFERTA ECONOMICA 2013</t>
  </si>
  <si>
    <t>Porcentaje de Descuento</t>
  </si>
  <si>
    <t>CONCEPTO</t>
  </si>
  <si>
    <t>VALOR TOTAL DESTINOS NACIONALES (1)</t>
  </si>
  <si>
    <t>VALOR TOTAL DESTINOS INTERNACIONALES (2)</t>
  </si>
  <si>
    <t>VALOR TOTAL DE LA OFERTA (1) + (2)</t>
  </si>
  <si>
    <t xml:space="preserve"> • El oferente debe indicar el valor de cada uno de estos dos conceptos. Las tarifas ofrecidas por concepto de descuento y tarifa de administración deben mantenerse en firme a partir de la presentación de la propuesta y una vez suscrito el contrato se mantendrán fijas durante todo el tiempo de su ejecución</t>
  </si>
  <si>
    <t>Tarifa Administrativa Nacional</t>
  </si>
  <si>
    <t>Tarifa Administrativa Internacional</t>
  </si>
  <si>
    <t>USD 0 - USD 354</t>
  </si>
  <si>
    <t>USD 355 - USD 590</t>
  </si>
  <si>
    <t>USD 591 - USD 944</t>
  </si>
  <si>
    <t>USD 945 - En adelante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</si>
</sst>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Verdana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4" fillId="0" borderId="0"/>
  </cellStyleXfs>
  <cellXfs count="112">
    <xf numFmtId="0" fontId="0" fillId="0" borderId="0" xfId="0"/>
    <xf numFmtId="4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0" fontId="0" fillId="4" borderId="0" xfId="0" applyFill="1" applyAlignment="1"/>
    <xf numFmtId="0" fontId="0" fillId="0" borderId="4" xfId="0" applyBorder="1"/>
    <xf numFmtId="0" fontId="0" fillId="0" borderId="4" xfId="0" applyBorder="1" applyAlignment="1">
      <alignment horizontal="center"/>
    </xf>
    <xf numFmtId="44" fontId="7" fillId="0" borderId="4" xfId="2" applyFont="1" applyBorder="1"/>
    <xf numFmtId="0" fontId="0" fillId="2" borderId="5" xfId="0" applyFill="1" applyBorder="1"/>
    <xf numFmtId="0" fontId="0" fillId="2" borderId="0" xfId="0" applyFill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1" applyNumberFormat="1" applyFont="1" applyFill="1" applyBorder="1" applyAlignment="1" applyProtection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5" borderId="7" xfId="1" applyNumberFormat="1" applyFont="1" applyFill="1" applyBorder="1" applyAlignment="1" applyProtection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wrapText="1"/>
    </xf>
    <xf numFmtId="164" fontId="11" fillId="0" borderId="4" xfId="1" applyNumberFormat="1" applyFont="1" applyFill="1" applyBorder="1" applyAlignment="1">
      <alignment horizontal="center" vertical="center"/>
    </xf>
    <xf numFmtId="49" fontId="11" fillId="0" borderId="4" xfId="3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/>
    <xf numFmtId="44" fontId="7" fillId="0" borderId="16" xfId="2" applyFont="1" applyBorder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5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/>
    <xf numFmtId="44" fontId="7" fillId="0" borderId="19" xfId="2" applyFont="1" applyBorder="1"/>
    <xf numFmtId="44" fontId="7" fillId="0" borderId="20" xfId="2" applyFont="1" applyBorder="1"/>
    <xf numFmtId="0" fontId="0" fillId="0" borderId="14" xfId="0" applyBorder="1" applyAlignment="1">
      <alignment horizontal="center"/>
    </xf>
    <xf numFmtId="44" fontId="7" fillId="0" borderId="21" xfId="2" applyFont="1" applyBorder="1"/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44" fontId="7" fillId="0" borderId="22" xfId="2" applyFont="1" applyBorder="1"/>
    <xf numFmtId="0" fontId="10" fillId="0" borderId="23" xfId="0" applyFont="1" applyFill="1" applyBorder="1" applyAlignment="1">
      <alignment horizontal="center"/>
    </xf>
    <xf numFmtId="44" fontId="7" fillId="0" borderId="24" xfId="2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7" fillId="0" borderId="0" xfId="2" applyFont="1" applyBorder="1"/>
    <xf numFmtId="44" fontId="7" fillId="0" borderId="28" xfId="2" applyFont="1" applyBorder="1"/>
    <xf numFmtId="44" fontId="8" fillId="0" borderId="0" xfId="2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8" fillId="0" borderId="14" xfId="0" applyFont="1" applyBorder="1"/>
    <xf numFmtId="44" fontId="7" fillId="0" borderId="0" xfId="2" applyFont="1" applyBorder="1" applyAlignment="1">
      <alignment vertical="center"/>
    </xf>
    <xf numFmtId="0" fontId="7" fillId="0" borderId="0" xfId="3"/>
    <xf numFmtId="0" fontId="8" fillId="0" borderId="17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4" fontId="7" fillId="0" borderId="3" xfId="2" applyFont="1" applyBorder="1"/>
    <xf numFmtId="44" fontId="7" fillId="0" borderId="4" xfId="2" applyFont="1" applyBorder="1" applyAlignment="1"/>
    <xf numFmtId="0" fontId="0" fillId="0" borderId="21" xfId="0" applyBorder="1" applyAlignment="1"/>
    <xf numFmtId="44" fontId="7" fillId="0" borderId="16" xfId="2" applyFont="1" applyBorder="1" applyAlignment="1"/>
    <xf numFmtId="0" fontId="0" fillId="0" borderId="22" xfId="0" applyBorder="1" applyAlignment="1"/>
    <xf numFmtId="44" fontId="8" fillId="9" borderId="32" xfId="2" applyFont="1" applyFill="1" applyBorder="1" applyAlignment="1">
      <alignment horizontal="center" vertical="center" wrapText="1"/>
    </xf>
    <xf numFmtId="44" fontId="8" fillId="9" borderId="33" xfId="2" applyFont="1" applyFill="1" applyBorder="1" applyAlignment="1">
      <alignment horizontal="center" vertical="center" wrapText="1"/>
    </xf>
    <xf numFmtId="44" fontId="8" fillId="9" borderId="34" xfId="2" applyFont="1" applyFill="1" applyBorder="1" applyAlignment="1">
      <alignment horizontal="center" vertical="center" wrapText="1"/>
    </xf>
    <xf numFmtId="44" fontId="8" fillId="9" borderId="35" xfId="2" applyFont="1" applyFill="1" applyBorder="1" applyAlignment="1">
      <alignment horizontal="center" vertical="center" wrapText="1"/>
    </xf>
    <xf numFmtId="44" fontId="8" fillId="9" borderId="36" xfId="2" applyFont="1" applyFill="1" applyBorder="1" applyAlignment="1">
      <alignment horizontal="center" vertical="center" wrapText="1"/>
    </xf>
    <xf numFmtId="44" fontId="8" fillId="9" borderId="37" xfId="2" applyFont="1" applyFill="1" applyBorder="1" applyAlignment="1">
      <alignment horizontal="center" vertical="center" wrapText="1"/>
    </xf>
    <xf numFmtId="44" fontId="7" fillId="0" borderId="38" xfId="2" applyFont="1" applyBorder="1" applyAlignment="1">
      <alignment horizontal="center" vertical="center"/>
    </xf>
    <xf numFmtId="44" fontId="7" fillId="0" borderId="23" xfId="2" applyFont="1" applyBorder="1" applyAlignment="1">
      <alignment horizontal="center" vertical="center"/>
    </xf>
    <xf numFmtId="44" fontId="7" fillId="0" borderId="39" xfId="2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9" fontId="7" fillId="0" borderId="13" xfId="2" applyNumberFormat="1" applyFont="1" applyBorder="1" applyAlignment="1"/>
    <xf numFmtId="0" fontId="0" fillId="0" borderId="24" xfId="0" applyBorder="1" applyAlignment="1"/>
    <xf numFmtId="0" fontId="8" fillId="9" borderId="42" xfId="0" applyFont="1" applyFill="1" applyBorder="1" applyAlignment="1">
      <alignment horizontal="center" vertical="center"/>
    </xf>
    <xf numFmtId="0" fontId="0" fillId="0" borderId="43" xfId="0" applyBorder="1" applyAlignment="1"/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9" borderId="40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44" fontId="8" fillId="9" borderId="25" xfId="2" applyFont="1" applyFill="1" applyBorder="1" applyAlignment="1">
      <alignment wrapText="1"/>
    </xf>
    <xf numFmtId="0" fontId="8" fillId="9" borderId="27" xfId="0" applyFont="1" applyFill="1" applyBorder="1" applyAlignment="1">
      <alignment wrapText="1"/>
    </xf>
    <xf numFmtId="44" fontId="8" fillId="9" borderId="40" xfId="2" applyFont="1" applyFill="1" applyBorder="1" applyAlignment="1">
      <alignment wrapText="1"/>
    </xf>
    <xf numFmtId="0" fontId="8" fillId="9" borderId="4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66675</xdr:rowOff>
    </xdr:from>
    <xdr:to>
      <xdr:col>2</xdr:col>
      <xdr:colOff>542925</xdr:colOff>
      <xdr:row>4</xdr:row>
      <xdr:rowOff>95250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57175"/>
          <a:ext cx="1581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1</xdr:col>
      <xdr:colOff>1666875</xdr:colOff>
      <xdr:row>3</xdr:row>
      <xdr:rowOff>266700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45720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="85" zoomScaleNormal="85" workbookViewId="0">
      <selection activeCell="N55" sqref="N55"/>
    </sheetView>
  </sheetViews>
  <sheetFormatPr baseColWidth="10" defaultRowHeight="15"/>
  <cols>
    <col min="1" max="1" width="8.140625" customWidth="1"/>
    <col min="2" max="2" width="26.28515625" customWidth="1"/>
    <col min="4" max="4" width="10.42578125" customWidth="1"/>
    <col min="5" max="5" width="10" customWidth="1"/>
    <col min="6" max="6" width="13" bestFit="1" customWidth="1"/>
    <col min="13" max="13" width="19.140625" customWidth="1"/>
  </cols>
  <sheetData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>
      <c r="A3" s="105" t="s">
        <v>151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1">
      <c r="A4" s="105" t="s">
        <v>111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2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7</v>
      </c>
      <c r="M7" s="4" t="s">
        <v>11</v>
      </c>
    </row>
    <row r="8" spans="1:13">
      <c r="A8" s="41">
        <v>1</v>
      </c>
      <c r="B8" s="42" t="s">
        <v>118</v>
      </c>
      <c r="C8" s="33">
        <v>1</v>
      </c>
      <c r="D8" s="43"/>
      <c r="E8" s="43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62">
        <f>(F8+G8+H8+I8-J8+K8+L8)*C8</f>
        <v>0</v>
      </c>
    </row>
    <row r="9" spans="1:13">
      <c r="A9" s="35">
        <v>2</v>
      </c>
      <c r="B9" s="27" t="s">
        <v>119</v>
      </c>
      <c r="C9" s="27">
        <v>6</v>
      </c>
      <c r="D9" s="6"/>
      <c r="E9" s="6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56">
        <f t="shared" ref="M9:M28" si="0">(F9+G9+H9+I9-J9+K9+L9)*C9</f>
        <v>0</v>
      </c>
    </row>
    <row r="10" spans="1:13">
      <c r="A10" s="35">
        <v>3</v>
      </c>
      <c r="B10" s="27" t="s">
        <v>120</v>
      </c>
      <c r="C10" s="27">
        <v>22</v>
      </c>
      <c r="D10" s="6"/>
      <c r="E10" s="6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56">
        <f t="shared" si="0"/>
        <v>0</v>
      </c>
    </row>
    <row r="11" spans="1:13">
      <c r="A11" s="35">
        <v>4</v>
      </c>
      <c r="B11" s="28" t="s">
        <v>121</v>
      </c>
      <c r="C11" s="28">
        <v>32</v>
      </c>
      <c r="D11" s="6"/>
      <c r="E11" s="6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56">
        <f t="shared" si="0"/>
        <v>0</v>
      </c>
    </row>
    <row r="12" spans="1:13">
      <c r="A12" s="35">
        <v>5</v>
      </c>
      <c r="B12" s="28" t="s">
        <v>122</v>
      </c>
      <c r="C12" s="28">
        <v>34</v>
      </c>
      <c r="D12" s="6"/>
      <c r="E12" s="6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56">
        <f t="shared" si="0"/>
        <v>0</v>
      </c>
    </row>
    <row r="13" spans="1:13">
      <c r="A13" s="35">
        <v>6</v>
      </c>
      <c r="B13" s="27" t="s">
        <v>123</v>
      </c>
      <c r="C13" s="27">
        <v>36</v>
      </c>
      <c r="D13" s="6"/>
      <c r="E13" s="6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56">
        <f t="shared" si="0"/>
        <v>0</v>
      </c>
    </row>
    <row r="14" spans="1:13">
      <c r="A14" s="35">
        <v>7</v>
      </c>
      <c r="B14" s="27" t="s">
        <v>124</v>
      </c>
      <c r="C14" s="27">
        <v>20</v>
      </c>
      <c r="D14" s="6"/>
      <c r="E14" s="6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56">
        <f t="shared" si="0"/>
        <v>0</v>
      </c>
    </row>
    <row r="15" spans="1:13">
      <c r="A15" s="35">
        <v>8</v>
      </c>
      <c r="B15" s="28" t="s">
        <v>125</v>
      </c>
      <c r="C15" s="25">
        <v>15</v>
      </c>
      <c r="D15" s="6"/>
      <c r="E15" s="6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56">
        <f t="shared" si="0"/>
        <v>0</v>
      </c>
    </row>
    <row r="16" spans="1:13">
      <c r="A16" s="35">
        <v>9</v>
      </c>
      <c r="B16" s="29" t="s">
        <v>126</v>
      </c>
      <c r="C16" s="30" t="s">
        <v>127</v>
      </c>
      <c r="D16" s="6"/>
      <c r="E16" s="6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56">
        <f t="shared" si="0"/>
        <v>0</v>
      </c>
    </row>
    <row r="17" spans="1:13">
      <c r="A17" s="35">
        <v>10</v>
      </c>
      <c r="B17" s="27" t="s">
        <v>128</v>
      </c>
      <c r="C17" s="27">
        <v>42</v>
      </c>
      <c r="D17" s="6"/>
      <c r="E17" s="6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56">
        <f t="shared" si="0"/>
        <v>0</v>
      </c>
    </row>
    <row r="18" spans="1:13">
      <c r="A18" s="35">
        <v>11</v>
      </c>
      <c r="B18" s="28" t="s">
        <v>129</v>
      </c>
      <c r="C18" s="28">
        <v>9</v>
      </c>
      <c r="D18" s="6"/>
      <c r="E18" s="6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56">
        <f t="shared" si="0"/>
        <v>0</v>
      </c>
    </row>
    <row r="19" spans="1:13">
      <c r="A19" s="35">
        <v>12</v>
      </c>
      <c r="B19" s="28" t="s">
        <v>130</v>
      </c>
      <c r="C19" s="25">
        <v>2</v>
      </c>
      <c r="D19" s="6"/>
      <c r="E19" s="6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56">
        <f t="shared" si="0"/>
        <v>0</v>
      </c>
    </row>
    <row r="20" spans="1:13">
      <c r="A20" s="35">
        <v>13</v>
      </c>
      <c r="B20" s="7" t="s">
        <v>131</v>
      </c>
      <c r="C20" s="25">
        <v>21</v>
      </c>
      <c r="D20" s="6"/>
      <c r="E20" s="6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56">
        <f t="shared" si="0"/>
        <v>0</v>
      </c>
    </row>
    <row r="21" spans="1:13">
      <c r="A21" s="35">
        <v>14</v>
      </c>
      <c r="B21" s="28" t="s">
        <v>132</v>
      </c>
      <c r="C21" s="25">
        <v>7</v>
      </c>
      <c r="D21" s="6"/>
      <c r="E21" s="6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56">
        <f t="shared" si="0"/>
        <v>0</v>
      </c>
    </row>
    <row r="22" spans="1:13">
      <c r="A22" s="35">
        <v>15</v>
      </c>
      <c r="B22" s="24" t="s">
        <v>133</v>
      </c>
      <c r="C22" s="31">
        <v>6</v>
      </c>
      <c r="D22" s="6"/>
      <c r="E22" s="6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56">
        <f t="shared" si="0"/>
        <v>0</v>
      </c>
    </row>
    <row r="23" spans="1:13">
      <c r="A23" s="35">
        <v>16</v>
      </c>
      <c r="B23" s="27" t="s">
        <v>134</v>
      </c>
      <c r="C23" s="27">
        <v>5</v>
      </c>
      <c r="D23" s="6"/>
      <c r="E23" s="6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56">
        <f t="shared" si="0"/>
        <v>0</v>
      </c>
    </row>
    <row r="24" spans="1:13">
      <c r="A24" s="35">
        <v>17</v>
      </c>
      <c r="B24" s="27" t="s">
        <v>135</v>
      </c>
      <c r="C24" s="27">
        <v>16</v>
      </c>
      <c r="D24" s="6"/>
      <c r="E24" s="6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56">
        <f t="shared" si="0"/>
        <v>0</v>
      </c>
    </row>
    <row r="25" spans="1:13">
      <c r="A25" s="35">
        <v>18</v>
      </c>
      <c r="B25" s="28" t="s">
        <v>136</v>
      </c>
      <c r="C25" s="25">
        <v>3</v>
      </c>
      <c r="D25" s="6"/>
      <c r="E25" s="6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56">
        <f t="shared" si="0"/>
        <v>0</v>
      </c>
    </row>
    <row r="26" spans="1:13">
      <c r="A26" s="35">
        <v>19</v>
      </c>
      <c r="B26" s="27" t="s">
        <v>137</v>
      </c>
      <c r="C26" s="27">
        <v>7</v>
      </c>
      <c r="D26" s="6"/>
      <c r="E26" s="6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56">
        <f t="shared" si="0"/>
        <v>0</v>
      </c>
    </row>
    <row r="27" spans="1:13">
      <c r="A27" s="35">
        <v>20</v>
      </c>
      <c r="B27" s="32" t="s">
        <v>138</v>
      </c>
      <c r="C27" s="33">
        <v>14</v>
      </c>
      <c r="D27" s="6"/>
      <c r="E27" s="6"/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56">
        <f t="shared" si="0"/>
        <v>0</v>
      </c>
    </row>
    <row r="28" spans="1:13" ht="15.75" thickBot="1">
      <c r="A28" s="36">
        <v>21</v>
      </c>
      <c r="B28" s="37" t="s">
        <v>139</v>
      </c>
      <c r="C28" s="38">
        <v>7</v>
      </c>
      <c r="D28" s="39"/>
      <c r="E28" s="39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67">
        <v>0</v>
      </c>
      <c r="L28" s="67">
        <v>0</v>
      </c>
      <c r="M28" s="60">
        <f t="shared" si="0"/>
        <v>0</v>
      </c>
    </row>
    <row r="29" spans="1:13" ht="29.25" customHeight="1" thickBot="1">
      <c r="A29" s="63"/>
      <c r="B29" s="64"/>
      <c r="C29" s="34">
        <f>SUM(C8:C28)</f>
        <v>305</v>
      </c>
      <c r="D29" s="11"/>
      <c r="E29" s="11"/>
      <c r="F29" s="66"/>
      <c r="G29" s="66"/>
      <c r="H29" s="66"/>
      <c r="I29" s="66"/>
      <c r="J29" s="66"/>
      <c r="K29" s="106" t="s">
        <v>154</v>
      </c>
      <c r="L29" s="107"/>
      <c r="M29" s="60">
        <f>SUM(M8:M28)</f>
        <v>0</v>
      </c>
    </row>
    <row r="30" spans="1:13" ht="29.25" customHeight="1">
      <c r="A30" s="63"/>
      <c r="B30" s="64"/>
      <c r="C30" s="65"/>
      <c r="D30" s="11"/>
      <c r="E30" s="11"/>
      <c r="F30" s="66"/>
      <c r="G30" s="66"/>
      <c r="H30" s="66"/>
      <c r="I30" s="66"/>
      <c r="J30" s="66"/>
      <c r="K30" s="68"/>
      <c r="L30" s="69"/>
      <c r="M30" s="66"/>
    </row>
    <row r="31" spans="1:13" ht="21">
      <c r="A31" s="105" t="s">
        <v>12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ht="15.75" thickBot="1"/>
    <row r="33" spans="1:13" ht="26.25" thickBot="1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7</v>
      </c>
      <c r="M33" s="4" t="s">
        <v>11</v>
      </c>
    </row>
    <row r="34" spans="1:13">
      <c r="A34" s="49">
        <v>1</v>
      </c>
      <c r="B34" s="50" t="s">
        <v>13</v>
      </c>
      <c r="C34" s="51">
        <v>1</v>
      </c>
      <c r="D34" s="52"/>
      <c r="E34" s="52"/>
      <c r="F34" s="53">
        <v>0</v>
      </c>
      <c r="G34" s="53">
        <v>0</v>
      </c>
      <c r="H34" s="53">
        <f>(F34+G34)*0.08</f>
        <v>0</v>
      </c>
      <c r="I34" s="53">
        <v>0</v>
      </c>
      <c r="J34" s="53">
        <v>0</v>
      </c>
      <c r="K34" s="53">
        <v>0</v>
      </c>
      <c r="L34" s="53">
        <v>0</v>
      </c>
      <c r="M34" s="54">
        <f>(F34+G34+H34+I34-J34+K34+L34)*C34</f>
        <v>0</v>
      </c>
    </row>
    <row r="35" spans="1:13">
      <c r="A35" s="55">
        <v>2</v>
      </c>
      <c r="B35" s="44" t="s">
        <v>14</v>
      </c>
      <c r="C35" s="24">
        <v>5</v>
      </c>
      <c r="D35" s="6"/>
      <c r="E35" s="6"/>
      <c r="F35" s="8">
        <v>0</v>
      </c>
      <c r="G35" s="8">
        <v>0</v>
      </c>
      <c r="H35" s="8">
        <f t="shared" ref="H35:H48" si="1">(F35+G35)*0.08</f>
        <v>0</v>
      </c>
      <c r="I35" s="8">
        <v>0</v>
      </c>
      <c r="J35" s="8">
        <v>0</v>
      </c>
      <c r="K35" s="8">
        <v>0</v>
      </c>
      <c r="L35" s="8">
        <v>0</v>
      </c>
      <c r="M35" s="56">
        <f t="shared" ref="M35:M48" si="2">(F35+G35+H35+I35-J35+K35+L35)*C35</f>
        <v>0</v>
      </c>
    </row>
    <row r="36" spans="1:13">
      <c r="A36" s="55">
        <v>3</v>
      </c>
      <c r="B36" s="45" t="s">
        <v>15</v>
      </c>
      <c r="C36" s="46">
        <v>5</v>
      </c>
      <c r="D36" s="6"/>
      <c r="E36" s="6"/>
      <c r="F36" s="8">
        <v>0</v>
      </c>
      <c r="G36" s="8">
        <v>0</v>
      </c>
      <c r="H36" s="8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56">
        <f t="shared" si="2"/>
        <v>0</v>
      </c>
    </row>
    <row r="37" spans="1:13">
      <c r="A37" s="55">
        <v>4</v>
      </c>
      <c r="B37" s="31" t="s">
        <v>16</v>
      </c>
      <c r="C37" s="24">
        <v>3</v>
      </c>
      <c r="D37" s="6"/>
      <c r="E37" s="6"/>
      <c r="F37" s="8">
        <v>0</v>
      </c>
      <c r="G37" s="8">
        <v>0</v>
      </c>
      <c r="H37" s="8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56">
        <f t="shared" si="2"/>
        <v>0</v>
      </c>
    </row>
    <row r="38" spans="1:13">
      <c r="A38" s="55">
        <v>5</v>
      </c>
      <c r="B38" s="31" t="s">
        <v>17</v>
      </c>
      <c r="C38" s="31">
        <v>2</v>
      </c>
      <c r="D38" s="6"/>
      <c r="E38" s="6"/>
      <c r="F38" s="8">
        <v>0</v>
      </c>
      <c r="G38" s="8">
        <v>0</v>
      </c>
      <c r="H38" s="8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56">
        <f t="shared" si="2"/>
        <v>0</v>
      </c>
    </row>
    <row r="39" spans="1:13">
      <c r="A39" s="55">
        <v>6</v>
      </c>
      <c r="B39" s="47" t="s">
        <v>140</v>
      </c>
      <c r="C39" s="48">
        <v>1</v>
      </c>
      <c r="D39" s="6"/>
      <c r="E39" s="6"/>
      <c r="F39" s="8">
        <v>0</v>
      </c>
      <c r="G39" s="8">
        <v>0</v>
      </c>
      <c r="H39" s="8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56">
        <f t="shared" si="2"/>
        <v>0</v>
      </c>
    </row>
    <row r="40" spans="1:13">
      <c r="A40" s="55">
        <v>7</v>
      </c>
      <c r="B40" s="31" t="s">
        <v>18</v>
      </c>
      <c r="C40" s="24">
        <v>1</v>
      </c>
      <c r="D40" s="6"/>
      <c r="E40" s="6"/>
      <c r="F40" s="8">
        <v>0</v>
      </c>
      <c r="G40" s="8">
        <v>0</v>
      </c>
      <c r="H40" s="8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56">
        <f t="shared" si="2"/>
        <v>0</v>
      </c>
    </row>
    <row r="41" spans="1:13">
      <c r="A41" s="55">
        <v>8</v>
      </c>
      <c r="B41" s="24" t="s">
        <v>141</v>
      </c>
      <c r="C41" s="24">
        <v>2</v>
      </c>
      <c r="D41" s="6"/>
      <c r="E41" s="6"/>
      <c r="F41" s="8">
        <v>0</v>
      </c>
      <c r="G41" s="8">
        <v>0</v>
      </c>
      <c r="H41" s="8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56">
        <f t="shared" si="2"/>
        <v>0</v>
      </c>
    </row>
    <row r="42" spans="1:13">
      <c r="A42" s="55">
        <v>9</v>
      </c>
      <c r="B42" s="24" t="s">
        <v>142</v>
      </c>
      <c r="C42" s="24">
        <v>1</v>
      </c>
      <c r="D42" s="6"/>
      <c r="E42" s="6"/>
      <c r="F42" s="8">
        <v>0</v>
      </c>
      <c r="G42" s="8">
        <v>0</v>
      </c>
      <c r="H42" s="8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56">
        <f t="shared" si="2"/>
        <v>0</v>
      </c>
    </row>
    <row r="43" spans="1:13">
      <c r="A43" s="55">
        <v>10</v>
      </c>
      <c r="B43" s="31" t="s">
        <v>19</v>
      </c>
      <c r="C43" s="24">
        <v>1</v>
      </c>
      <c r="D43" s="6"/>
      <c r="E43" s="6"/>
      <c r="F43" s="8">
        <v>0</v>
      </c>
      <c r="G43" s="8">
        <v>0</v>
      </c>
      <c r="H43" s="8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56">
        <f t="shared" si="2"/>
        <v>0</v>
      </c>
    </row>
    <row r="44" spans="1:13">
      <c r="A44" s="55">
        <v>11</v>
      </c>
      <c r="B44" s="44" t="s">
        <v>20</v>
      </c>
      <c r="C44" s="24">
        <v>3</v>
      </c>
      <c r="D44" s="6"/>
      <c r="E44" s="6"/>
      <c r="F44" s="8">
        <v>0</v>
      </c>
      <c r="G44" s="8">
        <v>0</v>
      </c>
      <c r="H44" s="8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56">
        <f t="shared" si="2"/>
        <v>0</v>
      </c>
    </row>
    <row r="45" spans="1:13">
      <c r="A45" s="55">
        <v>12</v>
      </c>
      <c r="B45" s="31" t="s">
        <v>21</v>
      </c>
      <c r="C45" s="24">
        <v>1</v>
      </c>
      <c r="D45" s="6"/>
      <c r="E45" s="6"/>
      <c r="F45" s="8">
        <v>0</v>
      </c>
      <c r="G45" s="8">
        <v>0</v>
      </c>
      <c r="H45" s="8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56">
        <f t="shared" si="2"/>
        <v>0</v>
      </c>
    </row>
    <row r="46" spans="1:13">
      <c r="A46" s="55">
        <v>13</v>
      </c>
      <c r="B46" s="45" t="s">
        <v>22</v>
      </c>
      <c r="C46" s="46">
        <v>1</v>
      </c>
      <c r="D46" s="6"/>
      <c r="E46" s="6"/>
      <c r="F46" s="8">
        <v>0</v>
      </c>
      <c r="G46" s="8">
        <v>0</v>
      </c>
      <c r="H46" s="8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56">
        <f t="shared" si="2"/>
        <v>0</v>
      </c>
    </row>
    <row r="47" spans="1:13">
      <c r="A47" s="55">
        <v>14</v>
      </c>
      <c r="B47" s="23" t="s">
        <v>143</v>
      </c>
      <c r="C47" s="48">
        <v>1</v>
      </c>
      <c r="D47" s="6"/>
      <c r="E47" s="6"/>
      <c r="F47" s="8">
        <v>0</v>
      </c>
      <c r="G47" s="8">
        <v>0</v>
      </c>
      <c r="H47" s="8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56">
        <f t="shared" si="2"/>
        <v>0</v>
      </c>
    </row>
    <row r="48" spans="1:13" ht="15.75" thickBot="1">
      <c r="A48" s="57">
        <v>15</v>
      </c>
      <c r="B48" s="58" t="s">
        <v>144</v>
      </c>
      <c r="C48" s="59">
        <v>1</v>
      </c>
      <c r="D48" s="39"/>
      <c r="E48" s="39"/>
      <c r="F48" s="40">
        <v>0</v>
      </c>
      <c r="G48" s="40">
        <v>0</v>
      </c>
      <c r="H48" s="40">
        <f t="shared" si="1"/>
        <v>0</v>
      </c>
      <c r="I48" s="40">
        <v>0</v>
      </c>
      <c r="J48" s="40">
        <v>0</v>
      </c>
      <c r="K48" s="40">
        <v>0</v>
      </c>
      <c r="L48" s="40">
        <v>0</v>
      </c>
      <c r="M48" s="60">
        <f t="shared" si="2"/>
        <v>0</v>
      </c>
    </row>
    <row r="49" spans="1:13" ht="36.75" customHeight="1" thickBot="1">
      <c r="C49" s="34">
        <f>SUM(C34:C48)</f>
        <v>29</v>
      </c>
      <c r="K49" s="108" t="s">
        <v>155</v>
      </c>
      <c r="L49" s="109"/>
      <c r="M49" s="78">
        <f>SUM(M26:M48)</f>
        <v>0</v>
      </c>
    </row>
    <row r="50" spans="1:13" ht="23.25" customHeight="1" thickBot="1">
      <c r="A50" s="103" t="s">
        <v>153</v>
      </c>
      <c r="B50" s="104"/>
      <c r="C50" s="97"/>
      <c r="D50" s="98"/>
      <c r="J50" s="73"/>
      <c r="K50" s="73"/>
      <c r="L50" s="73"/>
      <c r="M50" s="73"/>
    </row>
    <row r="51" spans="1:13" ht="18" customHeight="1">
      <c r="A51" s="74" t="s">
        <v>152</v>
      </c>
      <c r="B51" s="43"/>
      <c r="C51" s="95">
        <f>- E53</f>
        <v>0</v>
      </c>
      <c r="D51" s="96"/>
      <c r="J51" s="73"/>
      <c r="K51" s="73"/>
      <c r="L51" s="73"/>
      <c r="M51" s="73"/>
    </row>
    <row r="52" spans="1:13" ht="20.25" customHeight="1" thickBot="1">
      <c r="A52" s="71" t="s">
        <v>158</v>
      </c>
      <c r="B52" s="6"/>
      <c r="C52" s="79">
        <v>0</v>
      </c>
      <c r="D52" s="80"/>
      <c r="J52" s="73"/>
      <c r="K52" s="73"/>
      <c r="L52" s="73"/>
      <c r="M52" s="73"/>
    </row>
    <row r="53" spans="1:13" ht="20.25" customHeight="1">
      <c r="A53" s="71" t="s">
        <v>159</v>
      </c>
      <c r="B53" s="6"/>
      <c r="C53" s="79"/>
      <c r="D53" s="80"/>
      <c r="H53" s="70"/>
      <c r="K53" s="83" t="s">
        <v>156</v>
      </c>
      <c r="L53" s="84"/>
      <c r="M53" s="89">
        <f>SUM(M30:M52)</f>
        <v>0</v>
      </c>
    </row>
    <row r="54" spans="1:13" ht="20.25" customHeight="1">
      <c r="A54" s="99" t="s">
        <v>160</v>
      </c>
      <c r="B54" s="100"/>
      <c r="C54" s="79">
        <v>0</v>
      </c>
      <c r="D54" s="80"/>
      <c r="K54" s="85"/>
      <c r="L54" s="86"/>
      <c r="M54" s="90"/>
    </row>
    <row r="55" spans="1:13" ht="20.25" customHeight="1">
      <c r="A55" s="99" t="s">
        <v>161</v>
      </c>
      <c r="B55" s="100"/>
      <c r="C55" s="79">
        <v>0</v>
      </c>
      <c r="D55" s="80"/>
      <c r="K55" s="85"/>
      <c r="L55" s="86"/>
      <c r="M55" s="90"/>
    </row>
    <row r="56" spans="1:13" ht="20.25" customHeight="1" thickBot="1">
      <c r="A56" s="99" t="s">
        <v>162</v>
      </c>
      <c r="B56" s="100"/>
      <c r="C56" s="79">
        <v>0</v>
      </c>
      <c r="D56" s="80"/>
      <c r="K56" s="87"/>
      <c r="L56" s="88"/>
      <c r="M56" s="91"/>
    </row>
    <row r="57" spans="1:13" ht="21.75" customHeight="1" thickBot="1">
      <c r="A57" s="101" t="s">
        <v>163</v>
      </c>
      <c r="B57" s="102"/>
      <c r="C57" s="81">
        <v>0</v>
      </c>
      <c r="D57" s="82"/>
      <c r="K57" s="73"/>
      <c r="L57" s="73"/>
      <c r="M57" s="72"/>
    </row>
    <row r="58" spans="1:13">
      <c r="K58" s="73"/>
      <c r="L58" s="73"/>
      <c r="M58" s="72"/>
    </row>
    <row r="59" spans="1:13" ht="84" customHeight="1">
      <c r="A59" s="92" t="s">
        <v>157</v>
      </c>
      <c r="B59" s="93"/>
      <c r="C59" s="93"/>
      <c r="D59" s="94"/>
    </row>
    <row r="60" spans="1:13" ht="21" customHeight="1">
      <c r="A60" s="75"/>
      <c r="B60" s="76"/>
      <c r="C60" s="76"/>
      <c r="D60" s="77"/>
    </row>
    <row r="61" spans="1:13" ht="20.25" customHeight="1">
      <c r="A61" s="75"/>
      <c r="B61" s="76"/>
      <c r="C61" s="76"/>
      <c r="D61" s="77"/>
    </row>
    <row r="62" spans="1:13" ht="20.25" customHeight="1">
      <c r="A62" s="75"/>
      <c r="B62" s="76"/>
      <c r="C62" s="76"/>
      <c r="D62" s="77"/>
    </row>
    <row r="63" spans="1:13" ht="22.5" customHeight="1">
      <c r="A63" s="75"/>
      <c r="B63" s="76"/>
      <c r="C63" s="76"/>
      <c r="D63" s="77"/>
    </row>
    <row r="64" spans="1:13" ht="15.75" thickBot="1">
      <c r="B64" s="9"/>
      <c r="C64" s="9"/>
      <c r="D64" s="9"/>
    </row>
    <row r="65" spans="2:4">
      <c r="B65" s="10" t="s">
        <v>23</v>
      </c>
      <c r="C65" s="10"/>
      <c r="D65" s="10"/>
    </row>
    <row r="66" spans="2:4">
      <c r="B66" s="10" t="s">
        <v>24</v>
      </c>
      <c r="C66" s="10"/>
      <c r="D66" s="10"/>
    </row>
  </sheetData>
  <mergeCells count="21">
    <mergeCell ref="A3:M3"/>
    <mergeCell ref="A4:M4"/>
    <mergeCell ref="K29:L29"/>
    <mergeCell ref="K49:L49"/>
    <mergeCell ref="A31:M31"/>
    <mergeCell ref="C50:D50"/>
    <mergeCell ref="A54:B54"/>
    <mergeCell ref="A55:B55"/>
    <mergeCell ref="A56:B56"/>
    <mergeCell ref="A57:B57"/>
    <mergeCell ref="A50:B50"/>
    <mergeCell ref="K53:L56"/>
    <mergeCell ref="M53:M56"/>
    <mergeCell ref="A59:D59"/>
    <mergeCell ref="C52:D52"/>
    <mergeCell ref="C51:D51"/>
    <mergeCell ref="C53:D53"/>
    <mergeCell ref="C54:D54"/>
    <mergeCell ref="C55:D55"/>
    <mergeCell ref="C56:D56"/>
    <mergeCell ref="C57:D57"/>
  </mergeCells>
  <pageMargins left="0.7" right="0.7" top="0.75" bottom="0.75" header="0.3" footer="0.3"/>
  <pageSetup orientation="portrait" r:id="rId1"/>
  <ignoredErrors>
    <ignoredError sqref="C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="110" zoomScaleNormal="110" workbookViewId="0">
      <selection activeCell="G21" sqref="G21"/>
    </sheetView>
  </sheetViews>
  <sheetFormatPr baseColWidth="10" defaultRowHeight="15"/>
  <cols>
    <col min="2" max="2" width="37.5703125" customWidth="1"/>
    <col min="4" max="4" width="37" customWidth="1"/>
  </cols>
  <sheetData>
    <row r="1" spans="1:5">
      <c r="A1" s="10"/>
      <c r="B1" s="10"/>
      <c r="C1" s="10"/>
      <c r="D1" s="10"/>
      <c r="E1" s="10"/>
    </row>
    <row r="2" spans="1:5">
      <c r="A2" s="10"/>
      <c r="B2" s="10"/>
      <c r="C2" s="10"/>
      <c r="D2" s="10"/>
      <c r="E2" s="10"/>
    </row>
    <row r="3" spans="1:5" ht="36" customHeight="1">
      <c r="A3" s="10"/>
      <c r="B3" s="111" t="s">
        <v>150</v>
      </c>
      <c r="C3" s="111"/>
      <c r="D3" s="111"/>
      <c r="E3" s="111"/>
    </row>
    <row r="4" spans="1:5" ht="25.5" customHeight="1">
      <c r="A4" s="10"/>
      <c r="B4" s="110" t="s">
        <v>117</v>
      </c>
      <c r="C4" s="110"/>
      <c r="D4" s="110"/>
      <c r="E4" s="10"/>
    </row>
    <row r="5" spans="1:5" ht="31.5" customHeight="1" thickBot="1">
      <c r="A5" s="10"/>
      <c r="B5" s="12"/>
      <c r="C5" s="12"/>
      <c r="D5" s="12"/>
      <c r="E5" s="10"/>
    </row>
    <row r="6" spans="1:5" ht="29.25" customHeight="1" thickBot="1">
      <c r="B6" s="19" t="s">
        <v>82</v>
      </c>
      <c r="D6" s="19" t="s">
        <v>83</v>
      </c>
    </row>
    <row r="7" spans="1:5">
      <c r="B7" s="18" t="s">
        <v>71</v>
      </c>
      <c r="D7" s="20" t="s">
        <v>84</v>
      </c>
    </row>
    <row r="8" spans="1:5">
      <c r="B8" s="18" t="s">
        <v>107</v>
      </c>
      <c r="D8" s="21" t="s">
        <v>85</v>
      </c>
    </row>
    <row r="9" spans="1:5">
      <c r="B9" s="14" t="s">
        <v>25</v>
      </c>
      <c r="D9" s="21" t="s">
        <v>86</v>
      </c>
    </row>
    <row r="10" spans="1:5">
      <c r="B10" s="14" t="s">
        <v>59</v>
      </c>
      <c r="D10" s="21" t="s">
        <v>87</v>
      </c>
    </row>
    <row r="11" spans="1:5">
      <c r="B11" s="14" t="s">
        <v>103</v>
      </c>
      <c r="D11" s="21" t="s">
        <v>88</v>
      </c>
    </row>
    <row r="12" spans="1:5">
      <c r="B12" s="14" t="s">
        <v>26</v>
      </c>
      <c r="D12" s="21" t="s">
        <v>89</v>
      </c>
    </row>
    <row r="13" spans="1:5">
      <c r="B13" s="14" t="s">
        <v>27</v>
      </c>
      <c r="D13" s="21" t="s">
        <v>90</v>
      </c>
    </row>
    <row r="14" spans="1:5">
      <c r="B14" s="15" t="s">
        <v>28</v>
      </c>
      <c r="D14" s="21" t="s">
        <v>91</v>
      </c>
    </row>
    <row r="15" spans="1:5">
      <c r="B15" s="14" t="s">
        <v>29</v>
      </c>
      <c r="D15" s="21" t="s">
        <v>92</v>
      </c>
    </row>
    <row r="16" spans="1:5">
      <c r="B16" s="14" t="s">
        <v>30</v>
      </c>
      <c r="D16" s="61" t="s">
        <v>145</v>
      </c>
    </row>
    <row r="17" spans="2:4">
      <c r="B17" s="14" t="s">
        <v>31</v>
      </c>
      <c r="D17" s="21" t="s">
        <v>93</v>
      </c>
    </row>
    <row r="18" spans="2:4">
      <c r="B18" s="14" t="s">
        <v>79</v>
      </c>
      <c r="D18" s="21" t="s">
        <v>94</v>
      </c>
    </row>
    <row r="19" spans="2:4">
      <c r="B19" s="16" t="s">
        <v>32</v>
      </c>
      <c r="D19" s="61" t="s">
        <v>146</v>
      </c>
    </row>
    <row r="20" spans="2:4">
      <c r="B20" s="16" t="s">
        <v>110</v>
      </c>
      <c r="D20" s="21" t="s">
        <v>95</v>
      </c>
    </row>
    <row r="21" spans="2:4">
      <c r="B21" s="15" t="s">
        <v>33</v>
      </c>
      <c r="D21" s="61" t="s">
        <v>147</v>
      </c>
    </row>
    <row r="22" spans="2:4">
      <c r="B22" s="14" t="s">
        <v>112</v>
      </c>
      <c r="D22" s="21" t="s">
        <v>96</v>
      </c>
    </row>
    <row r="23" spans="2:4">
      <c r="B23" s="14" t="s">
        <v>34</v>
      </c>
      <c r="D23" s="21" t="s">
        <v>97</v>
      </c>
    </row>
    <row r="24" spans="2:4">
      <c r="B24" s="14" t="s">
        <v>108</v>
      </c>
      <c r="D24" s="21" t="s">
        <v>98</v>
      </c>
    </row>
    <row r="25" spans="2:4">
      <c r="B25" s="14" t="s">
        <v>58</v>
      </c>
      <c r="D25" s="21" t="s">
        <v>99</v>
      </c>
    </row>
    <row r="26" spans="2:4">
      <c r="B26" s="14" t="s">
        <v>72</v>
      </c>
      <c r="D26" s="61" t="s">
        <v>148</v>
      </c>
    </row>
    <row r="27" spans="2:4">
      <c r="B27" s="14" t="s">
        <v>69</v>
      </c>
      <c r="D27" s="61" t="s">
        <v>149</v>
      </c>
    </row>
    <row r="28" spans="2:4">
      <c r="B28" s="14" t="s">
        <v>35</v>
      </c>
      <c r="D28" s="21" t="s">
        <v>100</v>
      </c>
    </row>
    <row r="29" spans="2:4" ht="15.75" thickBot="1">
      <c r="B29" s="14" t="s">
        <v>104</v>
      </c>
      <c r="D29" s="22" t="s">
        <v>101</v>
      </c>
    </row>
    <row r="30" spans="2:4">
      <c r="B30" s="15" t="s">
        <v>36</v>
      </c>
    </row>
    <row r="31" spans="2:4">
      <c r="B31" s="15" t="s">
        <v>37</v>
      </c>
    </row>
    <row r="32" spans="2:4">
      <c r="B32" s="15" t="s">
        <v>38</v>
      </c>
    </row>
    <row r="33" spans="2:2">
      <c r="B33" s="15" t="s">
        <v>105</v>
      </c>
    </row>
    <row r="34" spans="2:2">
      <c r="B34" s="16" t="s">
        <v>39</v>
      </c>
    </row>
    <row r="35" spans="2:2">
      <c r="B35" s="14" t="s">
        <v>40</v>
      </c>
    </row>
    <row r="36" spans="2:2">
      <c r="B36" s="14" t="s">
        <v>73</v>
      </c>
    </row>
    <row r="37" spans="2:2">
      <c r="B37" s="14" t="s">
        <v>60</v>
      </c>
    </row>
    <row r="38" spans="2:2">
      <c r="B38" s="14" t="s">
        <v>41</v>
      </c>
    </row>
    <row r="39" spans="2:2">
      <c r="B39" s="14" t="s">
        <v>77</v>
      </c>
    </row>
    <row r="40" spans="2:2">
      <c r="B40" s="14" t="s">
        <v>109</v>
      </c>
    </row>
    <row r="41" spans="2:2">
      <c r="B41" s="14" t="s">
        <v>61</v>
      </c>
    </row>
    <row r="42" spans="2:2">
      <c r="B42" s="14" t="s">
        <v>78</v>
      </c>
    </row>
    <row r="43" spans="2:2">
      <c r="B43" s="14" t="s">
        <v>62</v>
      </c>
    </row>
    <row r="44" spans="2:2">
      <c r="B44" s="14" t="s">
        <v>42</v>
      </c>
    </row>
    <row r="45" spans="2:2">
      <c r="B45" s="14" t="s">
        <v>57</v>
      </c>
    </row>
    <row r="46" spans="2:2">
      <c r="B46" s="14" t="s">
        <v>43</v>
      </c>
    </row>
    <row r="47" spans="2:2">
      <c r="B47" s="14" t="s">
        <v>44</v>
      </c>
    </row>
    <row r="48" spans="2:2">
      <c r="B48" s="15" t="s">
        <v>45</v>
      </c>
    </row>
    <row r="49" spans="2:2">
      <c r="B49" s="14" t="s">
        <v>46</v>
      </c>
    </row>
    <row r="50" spans="2:2">
      <c r="B50" s="14" t="s">
        <v>63</v>
      </c>
    </row>
    <row r="51" spans="2:2">
      <c r="B51" s="15" t="s">
        <v>47</v>
      </c>
    </row>
    <row r="52" spans="2:2">
      <c r="B52" s="15" t="s">
        <v>74</v>
      </c>
    </row>
    <row r="53" spans="2:2">
      <c r="B53" s="15" t="s">
        <v>102</v>
      </c>
    </row>
    <row r="54" spans="2:2">
      <c r="B54" s="15" t="s">
        <v>80</v>
      </c>
    </row>
    <row r="55" spans="2:2">
      <c r="B55" s="15" t="s">
        <v>64</v>
      </c>
    </row>
    <row r="56" spans="2:2">
      <c r="B56" s="15" t="s">
        <v>65</v>
      </c>
    </row>
    <row r="57" spans="2:2">
      <c r="B57" s="15" t="s">
        <v>48</v>
      </c>
    </row>
    <row r="58" spans="2:2">
      <c r="B58" s="14" t="s">
        <v>49</v>
      </c>
    </row>
    <row r="59" spans="2:2">
      <c r="B59" s="14" t="s">
        <v>50</v>
      </c>
    </row>
    <row r="60" spans="2:2">
      <c r="B60" s="14" t="s">
        <v>113</v>
      </c>
    </row>
    <row r="61" spans="2:2">
      <c r="B61" s="14" t="s">
        <v>66</v>
      </c>
    </row>
    <row r="62" spans="2:2">
      <c r="B62" s="14" t="s">
        <v>67</v>
      </c>
    </row>
    <row r="63" spans="2:2">
      <c r="B63" s="14" t="s">
        <v>51</v>
      </c>
    </row>
    <row r="64" spans="2:2">
      <c r="B64" s="14" t="s">
        <v>114</v>
      </c>
    </row>
    <row r="65" spans="1:5">
      <c r="B65" s="14" t="s">
        <v>52</v>
      </c>
    </row>
    <row r="66" spans="1:5">
      <c r="B66" s="14" t="s">
        <v>81</v>
      </c>
    </row>
    <row r="67" spans="1:5">
      <c r="B67" s="14" t="s">
        <v>106</v>
      </c>
    </row>
    <row r="68" spans="1:5">
      <c r="B68" s="14" t="s">
        <v>70</v>
      </c>
    </row>
    <row r="69" spans="1:5">
      <c r="B69" s="14" t="s">
        <v>68</v>
      </c>
    </row>
    <row r="70" spans="1:5">
      <c r="B70" s="14" t="s">
        <v>53</v>
      </c>
    </row>
    <row r="71" spans="1:5">
      <c r="B71" s="14" t="s">
        <v>54</v>
      </c>
    </row>
    <row r="72" spans="1:5">
      <c r="B72" s="14" t="s">
        <v>76</v>
      </c>
    </row>
    <row r="73" spans="1:5">
      <c r="B73" s="14" t="s">
        <v>55</v>
      </c>
    </row>
    <row r="74" spans="1:5">
      <c r="B74" s="14" t="s">
        <v>75</v>
      </c>
    </row>
    <row r="75" spans="1:5">
      <c r="B75" s="14" t="s">
        <v>56</v>
      </c>
    </row>
    <row r="76" spans="1:5">
      <c r="B76" s="14" t="s">
        <v>115</v>
      </c>
    </row>
    <row r="77" spans="1:5" ht="15.75" thickBot="1">
      <c r="B77" s="17" t="s">
        <v>116</v>
      </c>
    </row>
    <row r="78" spans="1:5">
      <c r="A78" s="11"/>
      <c r="B78" s="13"/>
      <c r="C78" s="11"/>
      <c r="D78" s="11"/>
      <c r="E78" s="11"/>
    </row>
  </sheetData>
  <mergeCells count="2">
    <mergeCell ref="B4:D4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DESTINOS - Ida y Regreso</vt:lpstr>
      <vt:lpstr>CONVENCIONES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Rincón Ruiz</dc:creator>
  <cp:lastModifiedBy>jolaya</cp:lastModifiedBy>
  <dcterms:created xsi:type="dcterms:W3CDTF">2012-03-15T04:53:40Z</dcterms:created>
  <dcterms:modified xsi:type="dcterms:W3CDTF">2013-02-22T21:16:39Z</dcterms:modified>
</cp:coreProperties>
</file>