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13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23" i="1"/>
  <c r="J37"/>
  <c r="K37" s="1"/>
  <c r="J36"/>
  <c r="K36" s="1"/>
  <c r="J22"/>
  <c r="L22" s="1"/>
  <c r="J21"/>
  <c r="L21" s="1"/>
  <c r="J20"/>
  <c r="L20" s="1"/>
  <c r="J19"/>
  <c r="L19" s="1"/>
  <c r="J18"/>
  <c r="L18" s="1"/>
  <c r="J16"/>
  <c r="L16" s="1"/>
  <c r="J15"/>
  <c r="L15" s="1"/>
  <c r="J14"/>
  <c r="L14" s="1"/>
  <c r="J13"/>
  <c r="L13" s="1"/>
  <c r="F37"/>
  <c r="F36"/>
  <c r="J23" l="1"/>
  <c r="K38"/>
  <c r="J38"/>
  <c r="L23"/>
</calcChain>
</file>

<file path=xl/sharedStrings.xml><?xml version="1.0" encoding="utf-8"?>
<sst xmlns="http://schemas.openxmlformats.org/spreadsheetml/2006/main" count="55" uniqueCount="45">
  <si>
    <t>MARCA</t>
  </si>
  <si>
    <t>REFERENCIA</t>
  </si>
  <si>
    <t>ITEM</t>
  </si>
  <si>
    <t>ESPECIFICACIONES TÉCNICAS MÍNIMAS</t>
  </si>
  <si>
    <t>ESPECIFICACIONES TÉCNICAS OFERTADAS</t>
  </si>
  <si>
    <t>HARDWARE</t>
  </si>
  <si>
    <t>SOFTWARE</t>
  </si>
  <si>
    <t>Adobe CS6 Master Collection</t>
  </si>
  <si>
    <t>Adobe CS6 Design &amp; Web Premium</t>
  </si>
  <si>
    <t>LICENCIA</t>
  </si>
  <si>
    <t>N.A</t>
  </si>
  <si>
    <t>IMPRESORA</t>
  </si>
  <si>
    <t>MULTIFUNCIONAL</t>
  </si>
  <si>
    <t>COMPUTADOR DE ESCRITORIO</t>
  </si>
  <si>
    <t>PORTATIL</t>
  </si>
  <si>
    <t>MONITOR LCD 22"</t>
  </si>
  <si>
    <t xml:space="preserve">Drive interno IBM numero parte pn23r5105 Ultrium 3 scsi lvd lto3 400/800gb Loader Tape Drive </t>
  </si>
  <si>
    <t>UNIDAD DE DRIVE INTERNA SERVIDOR LTO3</t>
  </si>
  <si>
    <t xml:space="preserve">ESPECIFICACIONES TÉCNICAS </t>
  </si>
  <si>
    <t>SCANNER TIPO 1</t>
  </si>
  <si>
    <t>SCANNER TIPO 2</t>
  </si>
  <si>
    <t>NOTA:  No se aceptan clones de los equipos que se pretenden adquirir, esto hace referencia a aquellos que están ensamblados con partes de diferentes marcas.</t>
  </si>
  <si>
    <t>COMPONENTE 1</t>
  </si>
  <si>
    <t>COMPONENTE 2</t>
  </si>
  <si>
    <t>MARCA OFERTADA</t>
  </si>
  <si>
    <t>REFERENCIA OFERTADA</t>
  </si>
  <si>
    <t>FORMATO 3- FORMATO DE OFERTA ECONÓMICA</t>
  </si>
  <si>
    <r>
      <t>PLAZO DE ENTREGA OFERTADO EN DÍAS  PARA EL COMPONENTE 2 (</t>
    </r>
    <r>
      <rPr>
        <b/>
        <sz val="11"/>
        <color rgb="FFFF0000"/>
        <rFont val="Calibri"/>
        <family val="2"/>
        <scheme val="minor"/>
      </rPr>
      <t xml:space="preserve">MÁXIMO 45 DÍAS </t>
    </r>
    <r>
      <rPr>
        <b/>
        <u/>
        <sz val="11"/>
        <color rgb="FFFF0000"/>
        <rFont val="Calibri"/>
        <family val="2"/>
        <scheme val="minor"/>
      </rPr>
      <t>CALENDARIO</t>
    </r>
    <r>
      <rPr>
        <b/>
        <sz val="11"/>
        <color rgb="FFFF0000"/>
        <rFont val="Calibri"/>
        <family val="2"/>
        <scheme val="minor"/>
      </rPr>
      <t>, CONTADOS A PARTIR DE LA LEGALIZACIÓN DEL CONTRATO</t>
    </r>
    <r>
      <rPr>
        <b/>
        <sz val="11"/>
        <color theme="1"/>
        <rFont val="Calibri"/>
        <family val="2"/>
        <scheme val="minor"/>
      </rPr>
      <t>)</t>
    </r>
  </si>
  <si>
    <r>
      <t>PLAZO DE ENTREGA OFERTADO EN DÍAS  PARA EL COMPONENTE 1 (</t>
    </r>
    <r>
      <rPr>
        <b/>
        <sz val="11"/>
        <color rgb="FFFF0000"/>
        <rFont val="Calibri"/>
        <family val="2"/>
        <scheme val="minor"/>
      </rPr>
      <t xml:space="preserve">MÁXIMO 45 DÍAS </t>
    </r>
    <r>
      <rPr>
        <b/>
        <u/>
        <sz val="11"/>
        <color rgb="FFFF0000"/>
        <rFont val="Calibri"/>
        <family val="2"/>
        <scheme val="minor"/>
      </rPr>
      <t>CALENDARIO</t>
    </r>
    <r>
      <rPr>
        <b/>
        <sz val="11"/>
        <color rgb="FFFF0000"/>
        <rFont val="Calibri"/>
        <family val="2"/>
        <scheme val="minor"/>
      </rPr>
      <t xml:space="preserve"> CONTADOS A PARTIR DE LA LEGALIZACIÓN DEL CONTRATO</t>
    </r>
    <r>
      <rPr>
        <b/>
        <sz val="11"/>
        <color theme="1"/>
        <rFont val="Calibri"/>
        <family val="2"/>
        <scheme val="minor"/>
      </rPr>
      <t>)</t>
    </r>
  </si>
  <si>
    <t>GARANTÍA OFERTADA (EN AÑOS)</t>
  </si>
  <si>
    <r>
      <t xml:space="preserve">Cantidad </t>
    </r>
    <r>
      <rPr>
        <b/>
        <sz val="11"/>
        <color rgb="FFFF0000"/>
        <rFont val="Calibri"/>
        <family val="2"/>
        <scheme val="minor"/>
      </rPr>
      <t>(A)</t>
    </r>
  </si>
  <si>
    <r>
      <t xml:space="preserve">Valor unitario antes de IVA </t>
    </r>
    <r>
      <rPr>
        <b/>
        <sz val="11"/>
        <color rgb="FFFF0000"/>
        <rFont val="Calibri"/>
        <family val="2"/>
        <scheme val="minor"/>
      </rPr>
      <t>(B)</t>
    </r>
  </si>
  <si>
    <r>
      <t xml:space="preserve">VALOR TOTAL INCLUIDO IVA </t>
    </r>
    <r>
      <rPr>
        <b/>
        <sz val="11"/>
        <color rgb="FFFF0000"/>
        <rFont val="Calibri"/>
        <family val="2"/>
        <scheme val="minor"/>
      </rPr>
      <t>(C+D)</t>
    </r>
  </si>
  <si>
    <r>
      <t xml:space="preserve">  VALOR TOTAL ANTES DE IVA </t>
    </r>
    <r>
      <rPr>
        <b/>
        <sz val="11"/>
        <color rgb="FFFF0000"/>
        <rFont val="Calibri"/>
        <family val="2"/>
        <scheme val="minor"/>
      </rPr>
      <t>(C)=A*B</t>
    </r>
  </si>
  <si>
    <r>
      <t>IVA (</t>
    </r>
    <r>
      <rPr>
        <b/>
        <sz val="11"/>
        <color rgb="FFFF0000"/>
        <rFont val="Calibri"/>
        <family val="2"/>
        <scheme val="minor"/>
      </rPr>
      <t>D) = C</t>
    </r>
    <r>
      <rPr>
        <b/>
        <sz val="16"/>
        <color rgb="FFFF0000"/>
        <rFont val="Calibri"/>
        <family val="2"/>
        <scheme val="minor"/>
      </rPr>
      <t>*</t>
    </r>
    <r>
      <rPr>
        <b/>
        <sz val="11"/>
        <color rgb="FFFF0000"/>
        <rFont val="Calibri"/>
        <family val="2"/>
        <scheme val="minor"/>
      </rPr>
      <t>PORCENTAJE  DE IVA</t>
    </r>
  </si>
  <si>
    <r>
      <t xml:space="preserve">  VALOR TOTAL ANTES DE IVA     </t>
    </r>
    <r>
      <rPr>
        <b/>
        <sz val="11"/>
        <color rgb="FFFF0000"/>
        <rFont val="Calibri"/>
        <family val="2"/>
        <scheme val="minor"/>
      </rPr>
      <t>( C)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=A*B</t>
    </r>
  </si>
  <si>
    <r>
      <t xml:space="preserve">VALOR TOTAL INCLUIDO IVA </t>
    </r>
    <r>
      <rPr>
        <b/>
        <sz val="11"/>
        <color rgb="FFFF0000"/>
        <rFont val="Calibri"/>
        <family val="2"/>
        <scheme val="minor"/>
      </rPr>
      <t>( D) = C</t>
    </r>
    <r>
      <rPr>
        <b/>
        <sz val="16"/>
        <color rgb="FFFF0000"/>
        <rFont val="Calibri"/>
        <family val="2"/>
        <scheme val="minor"/>
      </rPr>
      <t>*</t>
    </r>
    <r>
      <rPr>
        <b/>
        <sz val="11"/>
        <color rgb="FFFF0000"/>
        <rFont val="Calibri"/>
        <family val="2"/>
        <scheme val="minor"/>
      </rPr>
      <t>1,16</t>
    </r>
  </si>
  <si>
    <r>
      <rPr>
        <b/>
        <i/>
        <sz val="22"/>
        <color rgb="FFFF0000"/>
        <rFont val="Calibri"/>
        <family val="2"/>
        <scheme val="minor"/>
      </rPr>
      <t>A tener en cuenta:</t>
    </r>
    <r>
      <rPr>
        <b/>
        <i/>
        <sz val="22"/>
        <color theme="1"/>
        <rFont val="Calibri"/>
        <family val="2"/>
        <scheme val="minor"/>
      </rPr>
      <t xml:space="preserve">  Las únicas celdas que se pueden diligenciar  son aquellas que no se encuentran sombreadas.</t>
    </r>
  </si>
  <si>
    <r>
      <t xml:space="preserve">Resolución de digitación: 9600 dpi o superior
Scnaner interface: Hi-speed usb 2.0
 Media type: Transparencies, plain paper, slides , film
Operational System: Microsoft Windows 7, Microsoft XP PROFESSIONAL
</t>
    </r>
    <r>
      <rPr>
        <b/>
        <sz val="11"/>
        <rFont val="Calibri"/>
        <family val="2"/>
        <scheme val="minor"/>
      </rPr>
      <t>Garantía de 1 año.</t>
    </r>
    <r>
      <rPr>
        <sz val="11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</si>
  <si>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  <scheme val="minor"/>
      </rPr>
      <t>Funciones</t>
    </r>
    <r>
      <rPr>
        <sz val="11"/>
        <rFont val="Calibri"/>
        <family val="2"/>
        <scheme val="minor"/>
      </rPr>
      <t xml:space="preserve">: Impresión, copia , escaneado
</t>
    </r>
    <r>
      <rPr>
        <b/>
        <sz val="11"/>
        <rFont val="Calibri"/>
        <family val="2"/>
        <scheme val="minor"/>
      </rPr>
      <t>Especificaciones de impresión</t>
    </r>
    <r>
      <rPr>
        <sz val="11"/>
        <rFont val="Calibri"/>
        <family val="2"/>
        <scheme val="minor"/>
      </rPr>
      <t xml:space="preserve">
*Velocidad de impresión en negro (normal, A4): Hasta 10 ppm
*Ciclo de trabajo mensual: Hasta 2.000 páginas
*Tecnología de impresión: Láser
*Calidad de impresión en negro (óptima): Hasta 600 x 600 ppp
*Conectividad, estándar USB 2.0 de alta velocidad, 1 Fast Ethernet 10/100Base-TX
*Sistemas operativos compatibles: Microsoft® Windows® 7, Windows® Vista y Windows® XP
*Tamaños de soportes de impresión admitidos: Letter y A4
</t>
    </r>
    <r>
      <rPr>
        <b/>
        <sz val="11"/>
        <rFont val="Calibri"/>
        <family val="2"/>
        <scheme val="minor"/>
      </rPr>
      <t>Especificaciones del escáner</t>
    </r>
    <r>
      <rPr>
        <sz val="11"/>
        <rFont val="Calibri"/>
        <family val="2"/>
        <scheme val="minor"/>
      </rPr>
      <t xml:space="preserve">
*Tipo de escáner Cama plana
*Formato del archivo de digitalización: PDF, JPEG, TIFF, Bitmap
*Resolución de escaneo, óptica: Hasta 1200 ppp
*Tamaño de escaneo (cama plana), máximo: 216 x 297 mm
</t>
    </r>
    <r>
      <rPr>
        <b/>
        <sz val="11"/>
        <rFont val="Calibri"/>
        <family val="2"/>
        <scheme val="minor"/>
      </rPr>
      <t>Especificaciones de la copiadora</t>
    </r>
    <r>
      <rPr>
        <sz val="11"/>
        <rFont val="Calibri"/>
        <family val="2"/>
        <scheme val="minor"/>
      </rPr>
      <t xml:space="preserve">
*Velocidad de copia (negro, calidad normal, A4):Hasta 16 cpm
*Resolución de copia (texto en negro): Hasta 300 x 300 ppp
*Configuración de reducción/ampliación de copias: 25 to 400%
*Copias, máximo: Hasta 99 copias
*Requisitos de operación y alimentación
*Alimentación: Voltaje de entrada de 110 a 127 Vca (+/- 10%), 60 Hz (+/- 3 Hz); de 220 a 240 VCA (+/-10%), 50 Hz (+/- 3 Hz)
*</t>
    </r>
    <r>
      <rPr>
        <b/>
        <sz val="11"/>
        <rFont val="Calibri"/>
        <family val="2"/>
        <scheme val="minor"/>
      </rPr>
      <t>Garantía de 1 año</t>
    </r>
  </si>
  <si>
    <r>
      <t xml:space="preserve">*Impresora laser  </t>
    </r>
    <r>
      <rPr>
        <b/>
        <sz val="11"/>
        <rFont val="Calibri"/>
        <family val="2"/>
        <scheme val="minor"/>
      </rPr>
      <t>Monocromática</t>
    </r>
    <r>
      <rPr>
        <sz val="11"/>
        <rFont val="Calibri"/>
        <family val="2"/>
        <scheme val="minor"/>
      </rPr>
      <t xml:space="preserve">
*Conectividad Ethernet SI
*Manejo del Papel (Estándar) Bandeja de Salida de 150 hojas
*Dúplex Integrada
*Salida de Hojas Individuales
*Ranura de Alimentación Manual Individual
*Bandeja de Entrada de 250 hojas
*Velocidad de producción  17 páginas por minuto o mas
*Ciclo de Trabajo Mensual Máximo: Hasta  50000 hojas
*Tamaños de Papel Soportados:
-Letter
-Statement
-Universal
-Oficio
-entre otros
*Tipos de Papel Soportados:
-Cartulina
-Sobres
-Etiquetas de papel
-Papel normal
-Transparencias
*Capacidad de salida de papel, estándar Hasta 150 Páginas bond de 20 libras o 75 g/m2
</t>
    </r>
    <r>
      <rPr>
        <b/>
        <sz val="12"/>
        <color theme="9" tint="-0.249977111117893"/>
        <rFont val="Calibri"/>
        <family val="2"/>
        <scheme val="minor"/>
      </rPr>
      <t>*Garantía Mínima  3 años 3x3x3 ( 3 años en partes y piezas. 3 en mano de obra y 3 en servicio tecnico. Horario mínimo de atencion en sitio: 8 am a 5 pm, de lunes a viernes.)</t>
    </r>
    <r>
      <rPr>
        <sz val="11"/>
        <rFont val="Calibri"/>
        <family val="2"/>
        <scheme val="minor"/>
      </rPr>
      <t xml:space="preserve">
</t>
    </r>
  </si>
  <si>
    <r>
      <t xml:space="preserve">*30 / 60 ppm de hasta 2000 hojas dia CCD doble; 
*la profundidad de bit de salida en escala de grises es de 256 niveles (8 bits); 
*la profundidad de bit de captura a color es de 48 bits (16 x 3), 
*la profundidad de bit de salida a color es de 24 bits (8 x 3) 
*Resolucion 600 ppp led indirecto doble con tecnologia ultrasonica alimentados de documentos de 50 hojas o superior 
</t>
    </r>
    <r>
      <rPr>
        <b/>
        <sz val="12"/>
        <color theme="9" tint="-0.249977111117893"/>
        <rFont val="Calibri"/>
        <family val="2"/>
        <scheme val="minor"/>
      </rPr>
      <t>*Garantía Mínima  3 años 3x3x3 ( 3 años en partes y piezas. 3 en mano de obra y 3 en servicio tecnico. Horario mínimo de atencion en sitio: 8 am a 5 pm, de lunes a viernes.)</t>
    </r>
    <r>
      <rPr>
        <sz val="12"/>
        <rFont val="Calibri"/>
        <family val="2"/>
        <scheme val="minor"/>
      </rPr>
      <t xml:space="preserve">
</t>
    </r>
  </si>
  <si>
    <r>
      <t xml:space="preserve">  * Processor: Intel® Core™ i7 tercera generación o superior
  * Hard Drive Size: 500 GB o superior
  * System Memory (RAM): 6 GB o superior
  * Network Card: Ethernet 100/1000, conector RJ45
  * Recordable DVD Drive: DVD±RW/CD-RW
  * USB 2.0 Ports: 4 o superior
  * Operating System: Windows 7 Professional / Windows XP
  * System Version: 64-bit
 </t>
    </r>
    <r>
      <rPr>
        <b/>
        <sz val="12"/>
        <color theme="9" tint="-0.249977111117893"/>
        <rFont val="Calibri"/>
        <family val="2"/>
        <scheme val="minor"/>
      </rPr>
      <t xml:space="preserve"> * Monitor: LCD 18,5 o superior"</t>
    </r>
    <r>
      <rPr>
        <b/>
        <sz val="1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
  * Teclado Latinoamericano
  * Mouse Óptico 2 botones y rueda PS/2 o USB
 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b/>
        <sz val="11"/>
        <color theme="9" tint="-0.249977111117893"/>
        <rFont val="Calibri"/>
        <family val="2"/>
        <scheme val="minor"/>
      </rPr>
      <t>*Garantía Mínima  3 años 3x3x3 ( 3 años en partes y piezas. 3 en mano de obra y 3 en servicio tecnico. Horario mínimo de atencion en sitio: 8 am a 5 pm, de lunes a viernes.)</t>
    </r>
    <r>
      <rPr>
        <b/>
        <sz val="11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</si>
  <si>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  <scheme val="minor"/>
      </rPr>
      <t xml:space="preserve">Portatiles ultrabook </t>
    </r>
    <r>
      <rPr>
        <sz val="11"/>
        <rFont val="Calibri"/>
        <family val="2"/>
        <scheme val="minor"/>
      </rPr>
      <t xml:space="preserve">
   * Processor: Intel Core i5 tercera generación o  superior
   * Hard Drive Size: 500 GB o superior
   * System Memory (RAM): 6 GB o superior
   * Screen Size (Measured Diagonally): min 13,3" max 14" 
   * Network Card: Ethernet 100/1000, conector RJ45
   * Tarjeta inalámbrica 802.11abg/n Soporte WIDI
   * Webcam
   * Micrófono
   * Recordable DVD Drive: DVD±RW/CD-RW </t>
    </r>
    <r>
      <rPr>
        <b/>
        <sz val="12"/>
        <color theme="9" tint="-0.249977111117893"/>
        <rFont val="Calibri"/>
        <family val="2"/>
        <scheme val="minor"/>
      </rPr>
      <t>(Se acepta unidad de DVD tanto interna como externa).</t>
    </r>
    <r>
      <rPr>
        <sz val="11"/>
        <rFont val="Calibri"/>
        <family val="2"/>
        <scheme val="minor"/>
      </rPr>
      <t xml:space="preserve">
   * USB 2.0 Ports: 3 o superior
   * Puerto HDMI
   * Operating System: Windows 7 Professional 64 bits / Windows 8 Pro
   * HDMI Output
   * Digital media card reader.
</t>
    </r>
    <r>
      <rPr>
        <b/>
        <sz val="11"/>
        <color theme="9" tint="-0.249977111117893"/>
        <rFont val="Calibri"/>
        <family val="2"/>
        <scheme val="minor"/>
      </rPr>
      <t>*Garantía Mínima  3 años 3x3x3 ( 3 años en partes y piezas. 3 en mano de obra y 3 en servicio tecnico. Horario mínimo de atencion en sitio: 8 am a 5 pm, de lunes a viernes.)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
   * Accesorios (Morral, mouse usb y teclado usb)</t>
    </r>
  </si>
  <si>
    <r>
      <rPr>
        <b/>
        <sz val="11"/>
        <rFont val="Calibri"/>
        <family val="2"/>
        <scheme val="minor"/>
      </rPr>
      <t xml:space="preserve">Portatiles ultrabook </t>
    </r>
    <r>
      <rPr>
        <sz val="11"/>
        <rFont val="Calibri"/>
        <family val="2"/>
        <scheme val="minor"/>
      </rPr>
      <t xml:space="preserve">
  * Processor: Intel Core i7 o  superior
  *  Hard Drive Size: 500 GB o superior
  *  System Memory (RAM): 8 GB o superior
  *  Screen Size (Measured Diagonally): min 13,3" max 14" 
  *  Network Card: Ethernet 100/1000, conector RJ45
  * Tarjeta inalámbrica 802.11abg/n Soporte WIDI
  * Webcam
  * Micrófono
  * Recordable DVD Drive: DVD±RW/CD-RW</t>
    </r>
    <r>
      <rPr>
        <sz val="12"/>
        <rFont val="Calibri"/>
        <family val="2"/>
        <scheme val="minor"/>
      </rPr>
      <t xml:space="preserve"> </t>
    </r>
    <r>
      <rPr>
        <b/>
        <sz val="12"/>
        <color theme="9" tint="-0.249977111117893"/>
        <rFont val="Calibri"/>
        <family val="2"/>
        <scheme val="minor"/>
      </rPr>
      <t>(Se acepta unidad de DVD tanto interna como externa).</t>
    </r>
    <r>
      <rPr>
        <sz val="11"/>
        <rFont val="Calibri"/>
        <family val="2"/>
        <scheme val="minor"/>
      </rPr>
      <t xml:space="preserve">
  * USB 2.0 Ports: 3 o superior
  * Operating System: Windows 7 Professional 64 bits / Windows 8 Pro
  * HDMI Output
  * Digital media card reader.
</t>
    </r>
    <r>
      <rPr>
        <b/>
        <sz val="11"/>
        <color theme="9" tint="-0.249977111117893"/>
        <rFont val="Calibri"/>
        <family val="2"/>
        <scheme val="minor"/>
      </rPr>
      <t>*Garantía Mínima  3 años 3x3x3 ( 3 años en partes y piezas. 3 en mano de obra y 3 en servicio tecnico. Horario mínimo de atencion en sitio: 8 am a 5 pm, de lunes a viernes.)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
  * Accesorios (Morral, mouse usb y teclado usb)</t>
    </r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</si>
</sst>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rgb="FFFF000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5" fillId="0" borderId="0"/>
  </cellStyleXfs>
  <cellXfs count="120">
    <xf numFmtId="0" fontId="0" fillId="0" borderId="0" xfId="0"/>
    <xf numFmtId="0" fontId="1" fillId="5" borderId="5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wrapText="1"/>
    </xf>
    <xf numFmtId="0" fontId="1" fillId="5" borderId="3" xfId="0" applyFont="1" applyFill="1" applyBorder="1" applyAlignment="1" applyProtection="1">
      <alignment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25" xfId="1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165" fontId="0" fillId="0" borderId="30" xfId="1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165" fontId="0" fillId="0" borderId="29" xfId="1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NumberFormat="1" applyFont="1" applyBorder="1" applyAlignment="1" applyProtection="1">
      <alignment horizontal="center" vertical="center" wrapText="1"/>
      <protection locked="0"/>
    </xf>
    <xf numFmtId="165" fontId="0" fillId="0" borderId="27" xfId="1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left" wrapText="1"/>
    </xf>
    <xf numFmtId="0" fontId="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NumberFormat="1" applyFont="1" applyBorder="1" applyAlignment="1" applyProtection="1">
      <alignment vertical="center" wrapText="1"/>
    </xf>
    <xf numFmtId="165" fontId="0" fillId="0" borderId="0" xfId="1" applyNumberFormat="1" applyFont="1" applyBorder="1" applyAlignment="1" applyProtection="1">
      <alignment vertical="center" wrapText="1"/>
    </xf>
    <xf numFmtId="165" fontId="0" fillId="0" borderId="0" xfId="1" applyNumberFormat="1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65" fontId="0" fillId="0" borderId="0" xfId="0" applyNumberFormat="1" applyBorder="1" applyAlignment="1" applyProtection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6" borderId="1" xfId="0" applyNumberFormat="1" applyFont="1" applyFill="1" applyBorder="1" applyAlignment="1" applyProtection="1">
      <alignment horizontal="center" vertical="center" wrapText="1"/>
    </xf>
    <xf numFmtId="0" fontId="0" fillId="6" borderId="1" xfId="0" applyFont="1" applyFill="1" applyBorder="1" applyAlignment="1" applyProtection="1">
      <alignment horizontal="center" vertical="center" wrapText="1"/>
    </xf>
    <xf numFmtId="0" fontId="0" fillId="6" borderId="11" xfId="0" applyNumberFormat="1" applyFont="1" applyFill="1" applyBorder="1" applyAlignment="1" applyProtection="1">
      <alignment horizontal="center" vertical="center" wrapText="1"/>
    </xf>
    <xf numFmtId="0" fontId="0" fillId="6" borderId="4" xfId="0" applyNumberFormat="1" applyFont="1" applyFill="1" applyBorder="1" applyAlignment="1" applyProtection="1">
      <alignment horizontal="center" vertical="center" wrapText="1"/>
    </xf>
    <xf numFmtId="165" fontId="0" fillId="6" borderId="1" xfId="1" applyNumberFormat="1" applyFont="1" applyFill="1" applyBorder="1" applyAlignment="1" applyProtection="1">
      <alignment horizontal="center" vertical="center" wrapText="1"/>
    </xf>
    <xf numFmtId="165" fontId="0" fillId="6" borderId="11" xfId="1" applyNumberFormat="1" applyFont="1" applyFill="1" applyBorder="1" applyAlignment="1" applyProtection="1">
      <alignment horizontal="center" vertical="center" wrapText="1"/>
    </xf>
    <xf numFmtId="165" fontId="0" fillId="6" borderId="4" xfId="1" applyNumberFormat="1" applyFont="1" applyFill="1" applyBorder="1" applyAlignment="1" applyProtection="1">
      <alignment horizontal="center" vertical="center" wrapText="1"/>
    </xf>
    <xf numFmtId="165" fontId="0" fillId="6" borderId="15" xfId="1" applyNumberFormat="1" applyFont="1" applyFill="1" applyBorder="1" applyAlignment="1" applyProtection="1">
      <alignment horizontal="center" vertical="center" wrapText="1"/>
    </xf>
    <xf numFmtId="165" fontId="0" fillId="6" borderId="21" xfId="1" applyNumberFormat="1" applyFont="1" applyFill="1" applyBorder="1" applyAlignment="1" applyProtection="1">
      <alignment horizontal="center" vertical="center" wrapText="1"/>
    </xf>
    <xf numFmtId="165" fontId="0" fillId="6" borderId="16" xfId="1" applyNumberFormat="1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wrapText="1"/>
    </xf>
    <xf numFmtId="0" fontId="0" fillId="6" borderId="1" xfId="0" applyFill="1" applyBorder="1" applyAlignment="1" applyProtection="1">
      <alignment wrapText="1"/>
    </xf>
    <xf numFmtId="0" fontId="1" fillId="6" borderId="4" xfId="0" applyFont="1" applyFill="1" applyBorder="1" applyAlignment="1" applyProtection="1">
      <alignment wrapText="1"/>
    </xf>
    <xf numFmtId="0" fontId="0" fillId="6" borderId="4" xfId="0" applyFill="1" applyBorder="1" applyAlignment="1" applyProtection="1">
      <alignment wrapText="1"/>
    </xf>
    <xf numFmtId="0" fontId="3" fillId="6" borderId="1" xfId="0" applyFont="1" applyFill="1" applyBorder="1" applyAlignment="1" applyProtection="1">
      <alignment vertical="top" wrapText="1"/>
    </xf>
    <xf numFmtId="0" fontId="3" fillId="6" borderId="1" xfId="0" applyFont="1" applyFill="1" applyBorder="1" applyAlignment="1" applyProtection="1">
      <alignment horizontal="left" vertical="top" wrapText="1"/>
    </xf>
    <xf numFmtId="0" fontId="3" fillId="6" borderId="2" xfId="2" applyFont="1" applyFill="1" applyBorder="1" applyAlignment="1" applyProtection="1">
      <alignment horizontal="left" vertical="top" wrapText="1"/>
    </xf>
    <xf numFmtId="0" fontId="3" fillId="6" borderId="20" xfId="2" applyFont="1" applyFill="1" applyBorder="1" applyAlignment="1" applyProtection="1">
      <alignment horizontal="left" vertical="center" wrapText="1"/>
    </xf>
    <xf numFmtId="0" fontId="3" fillId="6" borderId="1" xfId="2" applyFont="1" applyFill="1" applyBorder="1" applyAlignment="1" applyProtection="1">
      <alignment horizontal="left" vertical="center" wrapText="1"/>
    </xf>
    <xf numFmtId="0" fontId="3" fillId="6" borderId="1" xfId="2" applyFont="1" applyFill="1" applyBorder="1" applyAlignment="1" applyProtection="1">
      <alignment horizontal="center" vertical="center" wrapText="1"/>
    </xf>
    <xf numFmtId="0" fontId="3" fillId="6" borderId="4" xfId="2" applyFont="1" applyFill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center" wrapText="1"/>
    </xf>
    <xf numFmtId="165" fontId="13" fillId="6" borderId="31" xfId="1" applyNumberFormat="1" applyFont="1" applyFill="1" applyBorder="1" applyAlignment="1" applyProtection="1">
      <alignment vertical="center" wrapText="1"/>
    </xf>
    <xf numFmtId="165" fontId="18" fillId="6" borderId="6" xfId="1" applyNumberFormat="1" applyFont="1" applyFill="1" applyBorder="1" applyAlignment="1" applyProtection="1">
      <alignment vertical="center" wrapText="1"/>
    </xf>
    <xf numFmtId="165" fontId="13" fillId="6" borderId="31" xfId="0" applyNumberFormat="1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6" borderId="25" xfId="0" applyFill="1" applyBorder="1" applyAlignment="1" applyProtection="1">
      <alignment horizontal="center" wrapText="1"/>
    </xf>
    <xf numFmtId="0" fontId="0" fillId="6" borderId="26" xfId="0" applyFill="1" applyBorder="1" applyAlignment="1" applyProtection="1">
      <alignment horizontal="center" wrapText="1"/>
    </xf>
    <xf numFmtId="0" fontId="0" fillId="6" borderId="27" xfId="0" applyFill="1" applyBorder="1" applyAlignment="1" applyProtection="1">
      <alignment horizontal="center" wrapText="1"/>
    </xf>
    <xf numFmtId="0" fontId="0" fillId="6" borderId="28" xfId="0" applyFill="1" applyBorder="1" applyAlignment="1" applyProtection="1">
      <alignment horizontal="center" wrapText="1"/>
    </xf>
    <xf numFmtId="0" fontId="10" fillId="0" borderId="0" xfId="0" applyFont="1" applyAlignment="1" applyProtection="1">
      <alignment horizontal="left" wrapText="1"/>
    </xf>
    <xf numFmtId="165" fontId="0" fillId="6" borderId="21" xfId="1" applyNumberFormat="1" applyFont="1" applyFill="1" applyBorder="1" applyAlignment="1" applyProtection="1">
      <alignment horizontal="center" vertical="center" wrapText="1"/>
    </xf>
    <xf numFmtId="165" fontId="0" fillId="6" borderId="22" xfId="1" applyNumberFormat="1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165" fontId="0" fillId="6" borderId="25" xfId="1" applyNumberFormat="1" applyFont="1" applyFill="1" applyBorder="1" applyAlignment="1" applyProtection="1">
      <alignment horizontal="center" vertical="center" wrapText="1"/>
    </xf>
    <xf numFmtId="165" fontId="0" fillId="6" borderId="33" xfId="1" applyNumberFormat="1" applyFont="1" applyFill="1" applyBorder="1" applyAlignment="1" applyProtection="1">
      <alignment horizontal="center" vertical="center" wrapText="1"/>
    </xf>
    <xf numFmtId="165" fontId="0" fillId="6" borderId="27" xfId="1" applyNumberFormat="1" applyFont="1" applyFill="1" applyBorder="1" applyAlignment="1" applyProtection="1">
      <alignment horizontal="center" vertical="center" wrapText="1"/>
    </xf>
    <xf numFmtId="165" fontId="0" fillId="6" borderId="34" xfId="1" applyNumberFormat="1" applyFont="1" applyFill="1" applyBorder="1" applyAlignment="1" applyProtection="1">
      <alignment horizontal="center" vertical="center" wrapText="1"/>
    </xf>
    <xf numFmtId="165" fontId="18" fillId="6" borderId="7" xfId="0" applyNumberFormat="1" applyFont="1" applyFill="1" applyBorder="1" applyAlignment="1" applyProtection="1">
      <alignment horizontal="center" vertical="center" wrapText="1"/>
    </xf>
    <xf numFmtId="165" fontId="18" fillId="6" borderId="9" xfId="0" applyNumberFormat="1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left" vertical="center" wrapText="1"/>
    </xf>
    <xf numFmtId="0" fontId="1" fillId="6" borderId="14" xfId="0" applyFont="1" applyFill="1" applyBorder="1" applyAlignment="1" applyProtection="1">
      <alignment horizontal="left" vertical="center" wrapText="1"/>
    </xf>
    <xf numFmtId="0" fontId="1" fillId="6" borderId="17" xfId="0" applyFont="1" applyFill="1" applyBorder="1" applyAlignment="1" applyProtection="1">
      <alignment horizontal="left" vertical="center" wrapText="1"/>
    </xf>
    <xf numFmtId="0" fontId="1" fillId="6" borderId="19" xfId="0" applyFont="1" applyFill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3" fillId="6" borderId="11" xfId="2" applyFont="1" applyFill="1" applyBorder="1" applyAlignment="1" applyProtection="1">
      <alignment horizontal="left" vertical="top" wrapText="1"/>
    </xf>
    <xf numFmtId="0" fontId="3" fillId="6" borderId="12" xfId="2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6" borderId="11" xfId="0" applyNumberFormat="1" applyFont="1" applyFill="1" applyBorder="1" applyAlignment="1" applyProtection="1">
      <alignment horizontal="center" vertical="center" wrapText="1"/>
    </xf>
    <xf numFmtId="0" fontId="0" fillId="6" borderId="12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165" fontId="0" fillId="6" borderId="11" xfId="1" applyNumberFormat="1" applyFont="1" applyFill="1" applyBorder="1" applyAlignment="1" applyProtection="1">
      <alignment horizontal="center" vertical="center" wrapText="1"/>
    </xf>
    <xf numFmtId="165" fontId="0" fillId="6" borderId="12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wrapText="1"/>
    </xf>
    <xf numFmtId="0" fontId="17" fillId="0" borderId="0" xfId="0" applyFont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_Anexo 1 RFP Valorem CalificarV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tabSelected="1" topLeftCell="A6" zoomScale="60" zoomScaleNormal="60" workbookViewId="0">
      <selection activeCell="D13" sqref="D13"/>
    </sheetView>
  </sheetViews>
  <sheetFormatPr baseColWidth="10" defaultRowHeight="15"/>
  <cols>
    <col min="1" max="1" width="3" style="24" customWidth="1"/>
    <col min="2" max="2" width="26.28515625" style="24" customWidth="1"/>
    <col min="3" max="3" width="80.7109375" style="24" customWidth="1"/>
    <col min="4" max="4" width="19" style="24" customWidth="1"/>
    <col min="5" max="5" width="21.7109375" style="24" customWidth="1"/>
    <col min="6" max="6" width="52.85546875" style="24" customWidth="1"/>
    <col min="7" max="7" width="20" style="24" customWidth="1"/>
    <col min="8" max="8" width="13.5703125" style="24" customWidth="1"/>
    <col min="9" max="9" width="21.85546875" style="24" customWidth="1"/>
    <col min="10" max="10" width="22.7109375" style="24" customWidth="1"/>
    <col min="11" max="11" width="25.7109375" style="24" customWidth="1"/>
    <col min="12" max="12" width="25.42578125" style="24" customWidth="1"/>
    <col min="13" max="13" width="53.7109375" style="24" bestFit="1" customWidth="1"/>
    <col min="14" max="16384" width="11.42578125" style="24"/>
  </cols>
  <sheetData>
    <row r="1" spans="2:12" ht="58.5" customHeight="1">
      <c r="B1" s="94" t="s">
        <v>26</v>
      </c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2:12" ht="88.5" customHeight="1">
      <c r="B2" s="118" t="s">
        <v>37</v>
      </c>
      <c r="C2" s="119"/>
      <c r="D2" s="119"/>
      <c r="E2" s="119"/>
      <c r="F2" s="119"/>
      <c r="G2" s="119"/>
      <c r="H2" s="119"/>
      <c r="I2" s="119"/>
      <c r="J2" s="119"/>
      <c r="K2" s="62"/>
      <c r="L2" s="62"/>
    </row>
    <row r="3" spans="2:12" ht="30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30" customHeight="1">
      <c r="B4" s="117" t="s">
        <v>22</v>
      </c>
      <c r="C4" s="117"/>
      <c r="D4" s="25"/>
      <c r="E4" s="25"/>
      <c r="F4" s="25"/>
      <c r="G4" s="25"/>
      <c r="H4" s="25"/>
      <c r="I4" s="25"/>
      <c r="J4" s="25"/>
      <c r="K4" s="25"/>
      <c r="L4" s="25"/>
    </row>
    <row r="5" spans="2:12" ht="30" customHeight="1" thickBot="1">
      <c r="B5" s="26"/>
      <c r="C5" s="26"/>
      <c r="D5" s="25"/>
      <c r="E5" s="25"/>
      <c r="F5" s="25"/>
      <c r="G5" s="25"/>
      <c r="H5" s="25"/>
      <c r="I5" s="25"/>
      <c r="J5" s="25"/>
      <c r="K5" s="25"/>
      <c r="L5" s="25"/>
    </row>
    <row r="6" spans="2:12" ht="30" customHeight="1">
      <c r="B6" s="90" t="s">
        <v>28</v>
      </c>
      <c r="C6" s="91"/>
      <c r="D6" s="84"/>
      <c r="E6" s="85"/>
      <c r="F6" s="85"/>
      <c r="G6" s="86"/>
      <c r="H6" s="25"/>
      <c r="I6" s="25"/>
      <c r="J6" s="25"/>
      <c r="K6" s="25"/>
      <c r="L6" s="25"/>
    </row>
    <row r="7" spans="2:12" ht="30" customHeight="1" thickBot="1">
      <c r="B7" s="92"/>
      <c r="C7" s="93"/>
      <c r="D7" s="87"/>
      <c r="E7" s="88"/>
      <c r="F7" s="88"/>
      <c r="G7" s="89"/>
      <c r="H7" s="25"/>
      <c r="I7" s="25"/>
      <c r="J7" s="25"/>
      <c r="K7" s="25"/>
      <c r="L7" s="25"/>
    </row>
    <row r="8" spans="2:12" ht="30" customHeight="1">
      <c r="B8" s="27"/>
      <c r="C8" s="27"/>
      <c r="D8" s="28"/>
      <c r="E8" s="28"/>
      <c r="F8" s="28"/>
      <c r="G8" s="28"/>
      <c r="H8" s="25"/>
      <c r="I8" s="25"/>
      <c r="J8" s="25"/>
      <c r="K8" s="25"/>
      <c r="L8" s="25"/>
    </row>
    <row r="9" spans="2:12">
      <c r="C9" s="29"/>
      <c r="D9" s="29"/>
      <c r="E9" s="29"/>
    </row>
    <row r="10" spans="2:12" ht="15.75" thickBot="1">
      <c r="C10" s="29"/>
      <c r="D10" s="29"/>
      <c r="E10" s="29"/>
    </row>
    <row r="11" spans="2:12" ht="43.5" customHeight="1" thickBot="1">
      <c r="B11" s="95" t="s">
        <v>5</v>
      </c>
      <c r="C11" s="96"/>
      <c r="D11" s="96"/>
      <c r="E11" s="96"/>
      <c r="F11" s="96"/>
      <c r="G11" s="96"/>
      <c r="H11" s="96"/>
      <c r="I11" s="96"/>
      <c r="J11" s="96"/>
      <c r="K11" s="96"/>
      <c r="L11" s="97"/>
    </row>
    <row r="12" spans="2:12" s="32" customFormat="1" ht="65.25" customHeight="1">
      <c r="B12" s="1" t="s">
        <v>2</v>
      </c>
      <c r="C12" s="2" t="s">
        <v>3</v>
      </c>
      <c r="D12" s="2" t="s">
        <v>24</v>
      </c>
      <c r="E12" s="2" t="s">
        <v>25</v>
      </c>
      <c r="F12" s="2" t="s">
        <v>4</v>
      </c>
      <c r="G12" s="2" t="s">
        <v>29</v>
      </c>
      <c r="H12" s="2" t="s">
        <v>30</v>
      </c>
      <c r="I12" s="2" t="s">
        <v>31</v>
      </c>
      <c r="J12" s="2" t="s">
        <v>33</v>
      </c>
      <c r="K12" s="30" t="s">
        <v>34</v>
      </c>
      <c r="L12" s="31" t="s">
        <v>32</v>
      </c>
    </row>
    <row r="13" spans="2:12" ht="405" customHeight="1">
      <c r="B13" s="6" t="s">
        <v>11</v>
      </c>
      <c r="C13" s="55" t="s">
        <v>40</v>
      </c>
      <c r="D13" s="7"/>
      <c r="E13" s="7"/>
      <c r="F13" s="40"/>
      <c r="G13" s="40"/>
      <c r="H13" s="41">
        <v>2</v>
      </c>
      <c r="I13" s="9"/>
      <c r="J13" s="45">
        <f>I13*H13</f>
        <v>0</v>
      </c>
      <c r="K13" s="10"/>
      <c r="L13" s="48">
        <f>J13+K13</f>
        <v>0</v>
      </c>
    </row>
    <row r="14" spans="2:12" ht="82.5" customHeight="1">
      <c r="B14" s="6" t="s">
        <v>19</v>
      </c>
      <c r="C14" s="55" t="s">
        <v>38</v>
      </c>
      <c r="D14" s="7"/>
      <c r="E14" s="7"/>
      <c r="F14" s="8"/>
      <c r="G14" s="8"/>
      <c r="H14" s="41">
        <v>4</v>
      </c>
      <c r="I14" s="9"/>
      <c r="J14" s="45">
        <f>I14*H14</f>
        <v>0</v>
      </c>
      <c r="K14" s="10"/>
      <c r="L14" s="48">
        <f>J14+K14</f>
        <v>0</v>
      </c>
    </row>
    <row r="15" spans="2:12" ht="157.5" customHeight="1">
      <c r="B15" s="6" t="s">
        <v>20</v>
      </c>
      <c r="C15" s="56" t="s">
        <v>41</v>
      </c>
      <c r="D15" s="7"/>
      <c r="E15" s="7"/>
      <c r="F15" s="8"/>
      <c r="G15" s="8"/>
      <c r="H15" s="41">
        <v>1</v>
      </c>
      <c r="I15" s="9"/>
      <c r="J15" s="45">
        <f>I15*H15</f>
        <v>0</v>
      </c>
      <c r="K15" s="10"/>
      <c r="L15" s="48">
        <f>J15+K15</f>
        <v>0</v>
      </c>
    </row>
    <row r="16" spans="2:12" ht="385.5" customHeight="1">
      <c r="B16" s="104" t="s">
        <v>12</v>
      </c>
      <c r="C16" s="105" t="s">
        <v>39</v>
      </c>
      <c r="D16" s="107"/>
      <c r="E16" s="107"/>
      <c r="F16" s="109"/>
      <c r="G16" s="11"/>
      <c r="H16" s="111">
        <v>1</v>
      </c>
      <c r="I16" s="113"/>
      <c r="J16" s="115">
        <f>I16*H16</f>
        <v>0</v>
      </c>
      <c r="K16" s="12"/>
      <c r="L16" s="75">
        <f>J16+K16</f>
        <v>0</v>
      </c>
    </row>
    <row r="17" spans="2:12" ht="6.75" customHeight="1">
      <c r="B17" s="104"/>
      <c r="C17" s="106"/>
      <c r="D17" s="108"/>
      <c r="E17" s="108"/>
      <c r="F17" s="110"/>
      <c r="G17" s="13"/>
      <c r="H17" s="112"/>
      <c r="I17" s="114"/>
      <c r="J17" s="116"/>
      <c r="K17" s="14"/>
      <c r="L17" s="76"/>
    </row>
    <row r="18" spans="2:12" ht="220.5" customHeight="1">
      <c r="B18" s="6" t="s">
        <v>13</v>
      </c>
      <c r="C18" s="57" t="s">
        <v>42</v>
      </c>
      <c r="D18" s="8"/>
      <c r="E18" s="8"/>
      <c r="F18" s="8"/>
      <c r="G18" s="8"/>
      <c r="H18" s="42">
        <v>100</v>
      </c>
      <c r="I18" s="15"/>
      <c r="J18" s="45">
        <f>I18*H18</f>
        <v>0</v>
      </c>
      <c r="K18" s="10"/>
      <c r="L18" s="48">
        <f>J18+K18</f>
        <v>0</v>
      </c>
    </row>
    <row r="19" spans="2:12" ht="355.5" customHeight="1">
      <c r="B19" s="6" t="s">
        <v>14</v>
      </c>
      <c r="C19" s="58" t="s">
        <v>43</v>
      </c>
      <c r="D19" s="16"/>
      <c r="E19" s="16"/>
      <c r="F19" s="16"/>
      <c r="G19" s="16"/>
      <c r="H19" s="43">
        <v>9</v>
      </c>
      <c r="I19" s="17"/>
      <c r="J19" s="46">
        <f>I19*H19</f>
        <v>0</v>
      </c>
      <c r="K19" s="12"/>
      <c r="L19" s="49">
        <f>J19+K19</f>
        <v>0</v>
      </c>
    </row>
    <row r="20" spans="2:12" ht="310.5" customHeight="1">
      <c r="B20" s="6" t="s">
        <v>14</v>
      </c>
      <c r="C20" s="59" t="s">
        <v>44</v>
      </c>
      <c r="D20" s="18"/>
      <c r="E20" s="18"/>
      <c r="F20" s="18"/>
      <c r="G20" s="18"/>
      <c r="H20" s="41">
        <v>8</v>
      </c>
      <c r="I20" s="9"/>
      <c r="J20" s="45">
        <f>I20*H20</f>
        <v>0</v>
      </c>
      <c r="K20" s="10"/>
      <c r="L20" s="48">
        <f>J20+K20</f>
        <v>0</v>
      </c>
    </row>
    <row r="21" spans="2:12" ht="24.75" customHeight="1">
      <c r="B21" s="6" t="s">
        <v>15</v>
      </c>
      <c r="C21" s="60" t="s">
        <v>10</v>
      </c>
      <c r="D21" s="18"/>
      <c r="E21" s="18"/>
      <c r="F21" s="18"/>
      <c r="G21" s="18"/>
      <c r="H21" s="41">
        <v>5</v>
      </c>
      <c r="I21" s="9"/>
      <c r="J21" s="45">
        <f>I21*H21</f>
        <v>0</v>
      </c>
      <c r="K21" s="10"/>
      <c r="L21" s="48">
        <f>J21+K21</f>
        <v>0</v>
      </c>
    </row>
    <row r="22" spans="2:12" ht="83.25" customHeight="1" thickBot="1">
      <c r="B22" s="3" t="s">
        <v>17</v>
      </c>
      <c r="C22" s="61" t="s">
        <v>16</v>
      </c>
      <c r="D22" s="19"/>
      <c r="E22" s="19"/>
      <c r="F22" s="19"/>
      <c r="G22" s="19"/>
      <c r="H22" s="44">
        <v>1</v>
      </c>
      <c r="I22" s="20"/>
      <c r="J22" s="47">
        <f>I22*H22</f>
        <v>0</v>
      </c>
      <c r="K22" s="21"/>
      <c r="L22" s="50">
        <f>J22+K22</f>
        <v>0</v>
      </c>
    </row>
    <row r="23" spans="2:12" ht="27" thickBot="1">
      <c r="B23" s="33"/>
      <c r="C23" s="34"/>
      <c r="D23" s="34"/>
      <c r="E23" s="34"/>
      <c r="F23" s="34"/>
      <c r="G23" s="34"/>
      <c r="H23" s="35"/>
      <c r="I23" s="35"/>
      <c r="J23" s="63">
        <f>SUM(J13:J22)</f>
        <v>0</v>
      </c>
      <c r="K23" s="63">
        <f>SUM(K13:K22)</f>
        <v>0</v>
      </c>
      <c r="L23" s="64">
        <f>SUM(L13:L22)</f>
        <v>0</v>
      </c>
    </row>
    <row r="24" spans="2:12" ht="23.25">
      <c r="B24" s="74" t="s">
        <v>21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33"/>
      <c r="C25" s="34"/>
      <c r="D25" s="34"/>
      <c r="E25" s="34"/>
      <c r="F25" s="34"/>
      <c r="G25" s="34"/>
      <c r="H25" s="35"/>
      <c r="I25" s="35"/>
      <c r="J25" s="36"/>
      <c r="K25" s="36"/>
      <c r="L25" s="37"/>
    </row>
    <row r="26" spans="2:12">
      <c r="B26" s="33"/>
      <c r="C26" s="34"/>
      <c r="D26" s="34"/>
      <c r="E26" s="34"/>
      <c r="F26" s="34"/>
      <c r="G26" s="34"/>
      <c r="H26" s="35"/>
      <c r="I26" s="35"/>
      <c r="J26" s="36"/>
      <c r="K26" s="36"/>
      <c r="L26" s="37"/>
    </row>
    <row r="27" spans="2:12" ht="32.25" customHeight="1">
      <c r="B27" s="117" t="s">
        <v>23</v>
      </c>
      <c r="C27" s="117"/>
      <c r="D27" s="34"/>
      <c r="E27" s="34"/>
      <c r="F27" s="34"/>
      <c r="G27" s="34"/>
      <c r="H27" s="35"/>
      <c r="I27" s="35"/>
      <c r="J27" s="36"/>
      <c r="K27" s="36"/>
      <c r="L27" s="37"/>
    </row>
    <row r="28" spans="2:12" ht="32.25" customHeight="1" thickBot="1">
      <c r="B28" s="26"/>
      <c r="C28" s="26"/>
      <c r="D28" s="34"/>
      <c r="E28" s="34"/>
      <c r="F28" s="34"/>
      <c r="G28" s="34"/>
      <c r="H28" s="35"/>
      <c r="I28" s="35"/>
      <c r="J28" s="36"/>
      <c r="K28" s="36"/>
      <c r="L28" s="37"/>
    </row>
    <row r="29" spans="2:12" ht="32.25" customHeight="1">
      <c r="B29" s="90" t="s">
        <v>27</v>
      </c>
      <c r="C29" s="91"/>
      <c r="D29" s="84"/>
      <c r="E29" s="85"/>
      <c r="F29" s="85"/>
      <c r="G29" s="86"/>
      <c r="H29" s="35"/>
      <c r="I29" s="35"/>
      <c r="J29" s="36"/>
      <c r="K29" s="36"/>
      <c r="L29" s="37"/>
    </row>
    <row r="30" spans="2:12" ht="32.25" customHeight="1" thickBot="1">
      <c r="B30" s="92"/>
      <c r="C30" s="93"/>
      <c r="D30" s="87"/>
      <c r="E30" s="88"/>
      <c r="F30" s="88"/>
      <c r="G30" s="89"/>
      <c r="H30" s="35"/>
      <c r="I30" s="35"/>
      <c r="J30" s="36"/>
      <c r="K30" s="36"/>
      <c r="L30" s="37"/>
    </row>
    <row r="31" spans="2:12">
      <c r="B31" s="33"/>
      <c r="C31" s="34"/>
      <c r="D31" s="34"/>
      <c r="E31" s="34"/>
      <c r="F31" s="34"/>
      <c r="G31" s="34"/>
      <c r="H31" s="35"/>
      <c r="I31" s="35"/>
      <c r="J31" s="36"/>
      <c r="K31" s="36"/>
      <c r="L31" s="37"/>
    </row>
    <row r="32" spans="2:12" ht="15.75" thickBot="1"/>
    <row r="33" spans="2:12" ht="15" customHeight="1">
      <c r="B33" s="98" t="s">
        <v>6</v>
      </c>
      <c r="C33" s="99"/>
      <c r="D33" s="99"/>
      <c r="E33" s="99"/>
      <c r="F33" s="99"/>
      <c r="G33" s="99"/>
      <c r="H33" s="99"/>
      <c r="I33" s="99"/>
      <c r="J33" s="99"/>
      <c r="K33" s="99"/>
      <c r="L33" s="100"/>
    </row>
    <row r="34" spans="2:12" ht="30.75" customHeight="1" thickBot="1"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3"/>
    </row>
    <row r="35" spans="2:12" ht="57.75" customHeight="1">
      <c r="B35" s="6" t="s">
        <v>2</v>
      </c>
      <c r="C35" s="38" t="s">
        <v>18</v>
      </c>
      <c r="D35" s="38" t="s">
        <v>0</v>
      </c>
      <c r="E35" s="38" t="s">
        <v>1</v>
      </c>
      <c r="F35" s="68" t="s">
        <v>4</v>
      </c>
      <c r="G35" s="69"/>
      <c r="H35" s="38" t="s">
        <v>30</v>
      </c>
      <c r="I35" s="38" t="s">
        <v>31</v>
      </c>
      <c r="J35" s="38" t="s">
        <v>35</v>
      </c>
      <c r="K35" s="68" t="s">
        <v>36</v>
      </c>
      <c r="L35" s="77"/>
    </row>
    <row r="36" spans="2:12" ht="41.25" customHeight="1">
      <c r="B36" s="4" t="s">
        <v>9</v>
      </c>
      <c r="C36" s="51" t="s">
        <v>7</v>
      </c>
      <c r="D36" s="52" t="s">
        <v>10</v>
      </c>
      <c r="E36" s="52" t="s">
        <v>10</v>
      </c>
      <c r="F36" s="70" t="str">
        <f>C36</f>
        <v>Adobe CS6 Master Collection</v>
      </c>
      <c r="G36" s="71"/>
      <c r="H36" s="66">
        <v>2</v>
      </c>
      <c r="I36" s="22"/>
      <c r="J36" s="45">
        <f>I36*H36</f>
        <v>0</v>
      </c>
      <c r="K36" s="78">
        <f>J36*1.16</f>
        <v>0</v>
      </c>
      <c r="L36" s="79"/>
    </row>
    <row r="37" spans="2:12" ht="30" customHeight="1" thickBot="1">
      <c r="B37" s="5" t="s">
        <v>9</v>
      </c>
      <c r="C37" s="53" t="s">
        <v>8</v>
      </c>
      <c r="D37" s="54" t="s">
        <v>10</v>
      </c>
      <c r="E37" s="54" t="s">
        <v>10</v>
      </c>
      <c r="F37" s="72" t="str">
        <f>C37</f>
        <v>Adobe CS6 Design &amp; Web Premium</v>
      </c>
      <c r="G37" s="73"/>
      <c r="H37" s="67">
        <v>13</v>
      </c>
      <c r="I37" s="23"/>
      <c r="J37" s="46">
        <f>I37*H37</f>
        <v>0</v>
      </c>
      <c r="K37" s="80">
        <f>J37*1.16</f>
        <v>0</v>
      </c>
      <c r="L37" s="81"/>
    </row>
    <row r="38" spans="2:12" ht="27" thickBot="1">
      <c r="I38" s="32"/>
      <c r="J38" s="65">
        <f>SUM(J36:J37)</f>
        <v>0</v>
      </c>
      <c r="K38" s="82">
        <f>SUM(K36:L37)</f>
        <v>0</v>
      </c>
      <c r="L38" s="83"/>
    </row>
    <row r="39" spans="2:12">
      <c r="L39" s="39"/>
    </row>
    <row r="41" spans="2:12" ht="24.75" customHeight="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</sheetData>
  <sheetProtection password="D31A" sheet="1" objects="1" scenarios="1" selectLockedCells="1"/>
  <protectedRanges>
    <protectedRange sqref="C16:C17" name="Rango1_1_1_2"/>
    <protectedRange sqref="C18" name="Rango1_1_1_2_2"/>
    <protectedRange sqref="C19" name="Rango1_1_1_2_3_1"/>
    <protectedRange sqref="C20:C22" name="Rango1_1_1_2_3_2"/>
  </protectedRanges>
  <mergeCells count="28">
    <mergeCell ref="B1:L1"/>
    <mergeCell ref="B11:L11"/>
    <mergeCell ref="B33:L34"/>
    <mergeCell ref="B16:B17"/>
    <mergeCell ref="C16:C17"/>
    <mergeCell ref="D16:D17"/>
    <mergeCell ref="E16:E17"/>
    <mergeCell ref="F16:F17"/>
    <mergeCell ref="H16:H17"/>
    <mergeCell ref="I16:I17"/>
    <mergeCell ref="J16:J17"/>
    <mergeCell ref="B4:C4"/>
    <mergeCell ref="B27:C27"/>
    <mergeCell ref="B2:J2"/>
    <mergeCell ref="B6:C7"/>
    <mergeCell ref="D6:G7"/>
    <mergeCell ref="F35:G35"/>
    <mergeCell ref="F36:G36"/>
    <mergeCell ref="F37:G37"/>
    <mergeCell ref="B41:L41"/>
    <mergeCell ref="L16:L17"/>
    <mergeCell ref="K35:L35"/>
    <mergeCell ref="K36:L36"/>
    <mergeCell ref="K37:L37"/>
    <mergeCell ref="K38:L38"/>
    <mergeCell ref="B24:L24"/>
    <mergeCell ref="D29:G30"/>
    <mergeCell ref="B29:C30"/>
  </mergeCells>
  <pageMargins left="0.7" right="0.7" top="0.75" bottom="0.75" header="0.3" footer="0.3"/>
  <pageSetup scale="26" orientation="portrait" r:id="rId1"/>
  <rowBreaks count="1" manualBreakCount="1">
    <brk id="25" max="16383" man="1"/>
  </rowBreaks>
  <ignoredErrors>
    <ignoredError sqref="J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jbernal</dc:creator>
  <cp:lastModifiedBy>cramirez</cp:lastModifiedBy>
  <cp:lastPrinted>2013-10-03T19:56:37Z</cp:lastPrinted>
  <dcterms:created xsi:type="dcterms:W3CDTF">2012-02-20T14:17:02Z</dcterms:created>
  <dcterms:modified xsi:type="dcterms:W3CDTF">2013-10-11T15:56:25Z</dcterms:modified>
</cp:coreProperties>
</file>