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amirez\Desktop\Escritorio\contratos\2014\2014 II SEMESTRE\MUDANZA ICFES\DOCUMENTOS PARA ESTUDIO DE MERCADO\"/>
    </mc:Choice>
  </mc:AlternateContent>
  <bookViews>
    <workbookView xWindow="0" yWindow="0" windowWidth="21600" windowHeight="97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1" l="1"/>
  <c r="D70" i="1"/>
  <c r="D48" i="1"/>
  <c r="D49" i="1" l="1"/>
  <c r="D73" i="1" l="1"/>
  <c r="D71" i="1"/>
</calcChain>
</file>

<file path=xl/sharedStrings.xml><?xml version="1.0" encoding="utf-8"?>
<sst xmlns="http://schemas.openxmlformats.org/spreadsheetml/2006/main" count="75" uniqueCount="75">
  <si>
    <t>Archivador Rodante:
* 2 cuerpos fijos sencillos, de 1 estante.
* 2 cuerpos dobles, de 1 estante.</t>
  </si>
  <si>
    <t>Archivador Rodante:
* 2 cuerpos fijos sencillos, de 1 estante.
*3 cuerpos móviles dobles, de 1 estante.</t>
  </si>
  <si>
    <t xml:space="preserve">Archivador Rodante:
* 2 cuerpos fijos sencillos, de 3 estantes
* 1 cuerpo fijo doble, de 3 estantes
* 8 cuerpos moviles dobles de 3 estantes. </t>
  </si>
  <si>
    <t>Archivador Rodante:
* 2 cuerpos fijos sencillos, de 3 estantes.
* 2 cuerpos móviles dobles, de 3 estantes.</t>
  </si>
  <si>
    <t>Archivadores ( Aprox 100  cmX 60 cm X 60 cm)</t>
  </si>
  <si>
    <t>Bibliotecas (Aprox 190 cm X 100 cm X 60 cm)</t>
  </si>
  <si>
    <t>Caja fuerte de 140 Kg aproximadamente , dimensiones aproximadas :
ALTO:     60 cm
LARGO:  60 cm
ANCHO:  40 cm 
(Se debe prestar el servicio de escolta).</t>
  </si>
  <si>
    <t>Caja fuerte de 80 Kg aproximadamente , dimensiones aproximadas :
ALTO:   40   cm
LARGO:  30   cm
ANCHO:  30  cm
(Se debe prestar el servicio de escolta).</t>
  </si>
  <si>
    <t>Calefactor pequeño</t>
  </si>
  <si>
    <t>Camaras de video</t>
  </si>
  <si>
    <t>Camillas rígidas con inmobilizador</t>
  </si>
  <si>
    <t>Canecas para basura</t>
  </si>
  <si>
    <t>Cartelera digital de 42" con estructura portátil (incluye desarme y arme, según protocolo de seguridad adjunto).</t>
  </si>
  <si>
    <t>Carteleras en madera - paño - marco style - aluminio</t>
  </si>
  <si>
    <t>Equipos de escritorio y portátiles</t>
  </si>
  <si>
    <t>Extintor de 10 lb</t>
  </si>
  <si>
    <t>Extintor de 20 lb</t>
  </si>
  <si>
    <t>Gavetero Metálico</t>
  </si>
  <si>
    <t xml:space="preserve">Horno Samsung Amw9114 Microondas </t>
  </si>
  <si>
    <t xml:space="preserve">Impresoras </t>
  </si>
  <si>
    <t>Locker</t>
  </si>
  <si>
    <t xml:space="preserve">Mesa De Ping Pong Plegable Con Rodachines </t>
  </si>
  <si>
    <t>Mesa pequeña para impresora y maquinas lectoras (Aprox 76 cm x130 cmx75 cm)</t>
  </si>
  <si>
    <t>Mesas de juntas normales (Aprox 250 cm X 250 cm X 100cm)</t>
  </si>
  <si>
    <t>Nevera Samsung Modelo Sr-099 y estufas</t>
  </si>
  <si>
    <t>Papeleras de oficina pequeñas</t>
  </si>
  <si>
    <t>Perchero en madera y metalico</t>
  </si>
  <si>
    <t>Sillas  de oficina</t>
  </si>
  <si>
    <t>Sofas dobles</t>
  </si>
  <si>
    <t>Sofas sencillos</t>
  </si>
  <si>
    <t>Tablero en acrílico y en corcho</t>
  </si>
  <si>
    <t>Tableros Interactivos Walk And Talk Referencia Wtl 1610, Con Control Remoto,Usb Polykey.</t>
  </si>
  <si>
    <t>Televisores  29 a 40 Pulgadas</t>
  </si>
  <si>
    <t>Telon de proyección</t>
  </si>
  <si>
    <t xml:space="preserve">Video Beam </t>
  </si>
  <si>
    <t>Vitrinas en madera y puerta en vidrio  (Aprox 190 cm X 100 cm X 60 cm)</t>
  </si>
  <si>
    <t>Mesas de juntas Grande desarmable (Aprox 640 cm X 180 cm X100 cm)</t>
  </si>
  <si>
    <t>Maquina lectora</t>
  </si>
  <si>
    <t>Separadora forma continua</t>
  </si>
  <si>
    <t>Scanners, fax y similares</t>
  </si>
  <si>
    <t>Basculas</t>
  </si>
  <si>
    <t>Cabina de luz</t>
  </si>
  <si>
    <t xml:space="preserve">Calibrador de monitor </t>
  </si>
  <si>
    <t>Espectrofotometro</t>
  </si>
  <si>
    <t>Equipos y accesorios de menor tamaño</t>
  </si>
  <si>
    <t>BIENES</t>
  </si>
  <si>
    <t>CANTIDAD</t>
  </si>
  <si>
    <t>VALOR</t>
  </si>
  <si>
    <t>ETAPA</t>
  </si>
  <si>
    <t>Servicio de mudanza: Sede actual - nueva sede
*Origen: Calle 17 # 3-40, Bogotá
*Destino: Carrera 7 # 32-12, piso 25 al 32 San Martín, Bogotá</t>
  </si>
  <si>
    <t>Puesto de trabajo</t>
  </si>
  <si>
    <t>Cocinetas y estufas</t>
  </si>
  <si>
    <t>ventilador y aire acondicionado</t>
  </si>
  <si>
    <t>reflector</t>
  </si>
  <si>
    <t>Estante en madera y metálico</t>
  </si>
  <si>
    <t>Biblioteca</t>
  </si>
  <si>
    <t>Repisas</t>
  </si>
  <si>
    <t>Sillas</t>
  </si>
  <si>
    <t>Silla de auditorio</t>
  </si>
  <si>
    <t>Columnas de sonido y amplificadores</t>
  </si>
  <si>
    <t>Archivadores</t>
  </si>
  <si>
    <t>Mesas y escritorios</t>
  </si>
  <si>
    <t>Extintores</t>
  </si>
  <si>
    <t>Gabinete de pared</t>
  </si>
  <si>
    <t>Poltrona y muebles</t>
  </si>
  <si>
    <t>Archivo rodante</t>
  </si>
  <si>
    <t>Bancas, butacos y muebles</t>
  </si>
  <si>
    <t>Otros equipos electrónicos</t>
  </si>
  <si>
    <t>Herramientas de mano</t>
  </si>
  <si>
    <t>Equipos y elementos de menor tamaño</t>
  </si>
  <si>
    <t>SUBTOTAL ETAPA II</t>
  </si>
  <si>
    <t>SUBTOTAL TOTAL ETAPA I</t>
  </si>
  <si>
    <t>TOTAL GENERAL</t>
  </si>
  <si>
    <t xml:space="preserve">Servicio de Mudanza Sede actual - edificio anexo y locales
*Origen: Calle 17 # 3-40, Bogotá
*Destino :Calle 17 # 3-40, Bogotá, edificio anexo a la sede principal actual del ICFES
</t>
  </si>
  <si>
    <t>VALOR BIENES A TRASLADAR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</si>
</sst>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&quot;$&quot;\ #,##0.00"/>
    <numFmt numFmtId="168" formatCode="&quot;$&quot;\ 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168" fontId="4" fillId="0" borderId="1" xfId="0" applyNumberFormat="1" applyFont="1" applyFill="1" applyBorder="1"/>
    <xf numFmtId="166" fontId="3" fillId="0" borderId="1" xfId="0" applyNumberFormat="1" applyFont="1" applyBorder="1"/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/>
    <xf numFmtId="165" fontId="0" fillId="0" borderId="2" xfId="1" applyNumberFormat="1" applyFont="1" applyBorder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165" fontId="2" fillId="0" borderId="2" xfId="0" applyNumberFormat="1" applyFont="1" applyBorder="1"/>
    <xf numFmtId="168" fontId="4" fillId="0" borderId="2" xfId="0" applyNumberFormat="1" applyFont="1" applyFill="1" applyBorder="1"/>
    <xf numFmtId="166" fontId="4" fillId="0" borderId="2" xfId="0" applyNumberFormat="1" applyFont="1" applyFill="1" applyBorder="1"/>
    <xf numFmtId="168" fontId="0" fillId="0" borderId="2" xfId="0" applyNumberFormat="1" applyBorder="1"/>
    <xf numFmtId="0" fontId="0" fillId="0" borderId="3" xfId="0" applyBorder="1"/>
    <xf numFmtId="0" fontId="2" fillId="0" borderId="4" xfId="0" applyFont="1" applyBorder="1" applyAlignment="1">
      <alignment horizontal="right"/>
    </xf>
    <xf numFmtId="168" fontId="2" fillId="3" borderId="5" xfId="0" applyNumberFormat="1" applyFont="1" applyFill="1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do%20total%20bienes%20a%20traslada%20defini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ARA OFERTA ECONÓMI (2"/>
      <sheetName val="ARCHIVADORES RODANTES"/>
      <sheetName val="RESUMEN"/>
      <sheetName val="INACTIVO"/>
      <sheetName val="MAESTRO"/>
      <sheetName val="ITEM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workbookViewId="0">
      <selection activeCell="F6" sqref="F6"/>
    </sheetView>
  </sheetViews>
  <sheetFormatPr baseColWidth="10" defaultRowHeight="15" x14ac:dyDescent="0.25"/>
  <cols>
    <col min="1" max="1" width="22" customWidth="1"/>
    <col min="2" max="2" width="61.7109375" customWidth="1"/>
    <col min="3" max="3" width="27.140625" customWidth="1"/>
    <col min="4" max="4" width="30.140625" customWidth="1"/>
    <col min="7" max="7" width="20.5703125" customWidth="1"/>
  </cols>
  <sheetData>
    <row r="1" spans="1:4" x14ac:dyDescent="0.25">
      <c r="A1" s="3" t="s">
        <v>74</v>
      </c>
      <c r="B1" s="3"/>
      <c r="C1" s="3"/>
      <c r="D1" s="3"/>
    </row>
    <row r="3" spans="1:4" x14ac:dyDescent="0.25">
      <c r="A3" s="17" t="s">
        <v>48</v>
      </c>
      <c r="B3" s="18" t="s">
        <v>45</v>
      </c>
      <c r="C3" s="18" t="s">
        <v>46</v>
      </c>
      <c r="D3" s="18" t="s">
        <v>47</v>
      </c>
    </row>
    <row r="4" spans="1:4" ht="45" x14ac:dyDescent="0.25">
      <c r="A4" s="4" t="s">
        <v>49</v>
      </c>
      <c r="B4" s="5" t="s">
        <v>0</v>
      </c>
      <c r="C4" s="6">
        <v>2</v>
      </c>
      <c r="D4" s="7">
        <v>2613448</v>
      </c>
    </row>
    <row r="5" spans="1:4" ht="45" x14ac:dyDescent="0.25">
      <c r="A5" s="8"/>
      <c r="B5" s="5" t="s">
        <v>1</v>
      </c>
      <c r="C5" s="6">
        <v>1</v>
      </c>
      <c r="D5" s="7">
        <v>765870</v>
      </c>
    </row>
    <row r="6" spans="1:4" ht="60" x14ac:dyDescent="0.25">
      <c r="A6" s="8"/>
      <c r="B6" s="5" t="s">
        <v>2</v>
      </c>
      <c r="C6" s="6">
        <v>1</v>
      </c>
      <c r="D6" s="7">
        <v>600000</v>
      </c>
    </row>
    <row r="7" spans="1:4" ht="45" x14ac:dyDescent="0.25">
      <c r="A7" s="8"/>
      <c r="B7" s="5" t="s">
        <v>3</v>
      </c>
      <c r="C7" s="6">
        <v>1</v>
      </c>
      <c r="D7" s="7">
        <v>337676</v>
      </c>
    </row>
    <row r="8" spans="1:4" x14ac:dyDescent="0.25">
      <c r="A8" s="8"/>
      <c r="B8" s="6" t="s">
        <v>4</v>
      </c>
      <c r="C8" s="6">
        <v>79</v>
      </c>
      <c r="D8" s="7">
        <v>79879125</v>
      </c>
    </row>
    <row r="9" spans="1:4" x14ac:dyDescent="0.25">
      <c r="A9" s="8"/>
      <c r="B9" s="6" t="s">
        <v>5</v>
      </c>
      <c r="C9" s="6">
        <v>27</v>
      </c>
      <c r="D9" s="7">
        <v>22729726</v>
      </c>
    </row>
    <row r="10" spans="1:4" x14ac:dyDescent="0.25">
      <c r="A10" s="8"/>
      <c r="B10" s="6" t="s">
        <v>6</v>
      </c>
      <c r="C10" s="6">
        <v>2</v>
      </c>
      <c r="D10" s="7">
        <v>80971</v>
      </c>
    </row>
    <row r="11" spans="1:4" x14ac:dyDescent="0.25">
      <c r="A11" s="8"/>
      <c r="B11" s="6" t="s">
        <v>7</v>
      </c>
      <c r="C11" s="6">
        <v>1</v>
      </c>
      <c r="D11" s="7">
        <v>48844</v>
      </c>
    </row>
    <row r="12" spans="1:4" x14ac:dyDescent="0.25">
      <c r="A12" s="8"/>
      <c r="B12" s="6" t="s">
        <v>8</v>
      </c>
      <c r="C12" s="6">
        <v>7</v>
      </c>
      <c r="D12" s="7">
        <v>1521858</v>
      </c>
    </row>
    <row r="13" spans="1:4" x14ac:dyDescent="0.25">
      <c r="A13" s="8"/>
      <c r="B13" s="6" t="s">
        <v>9</v>
      </c>
      <c r="C13" s="6">
        <v>3</v>
      </c>
      <c r="D13" s="7">
        <v>1966200</v>
      </c>
    </row>
    <row r="14" spans="1:4" x14ac:dyDescent="0.25">
      <c r="A14" s="8"/>
      <c r="B14" s="6" t="s">
        <v>10</v>
      </c>
      <c r="C14" s="6">
        <v>16</v>
      </c>
      <c r="D14" s="7">
        <v>3717800</v>
      </c>
    </row>
    <row r="15" spans="1:4" x14ac:dyDescent="0.25">
      <c r="A15" s="8"/>
      <c r="B15" s="6" t="s">
        <v>11</v>
      </c>
      <c r="C15" s="6">
        <v>101</v>
      </c>
      <c r="D15" s="7">
        <v>5076500</v>
      </c>
    </row>
    <row r="16" spans="1:4" x14ac:dyDescent="0.25">
      <c r="A16" s="8"/>
      <c r="B16" s="6" t="s">
        <v>12</v>
      </c>
      <c r="C16" s="6">
        <v>5</v>
      </c>
      <c r="D16" s="7">
        <v>27323800</v>
      </c>
    </row>
    <row r="17" spans="1:4" x14ac:dyDescent="0.25">
      <c r="A17" s="8"/>
      <c r="B17" s="6" t="s">
        <v>13</v>
      </c>
      <c r="C17" s="6">
        <v>14</v>
      </c>
      <c r="D17" s="7">
        <v>2629010</v>
      </c>
    </row>
    <row r="18" spans="1:4" x14ac:dyDescent="0.25">
      <c r="A18" s="8"/>
      <c r="B18" s="6" t="s">
        <v>14</v>
      </c>
      <c r="C18" s="6">
        <v>444</v>
      </c>
      <c r="D18" s="7">
        <v>1288135820</v>
      </c>
    </row>
    <row r="19" spans="1:4" x14ac:dyDescent="0.25">
      <c r="A19" s="8"/>
      <c r="B19" s="6" t="s">
        <v>15</v>
      </c>
      <c r="C19" s="6">
        <v>12</v>
      </c>
      <c r="D19" s="7">
        <v>2239828</v>
      </c>
    </row>
    <row r="20" spans="1:4" x14ac:dyDescent="0.25">
      <c r="A20" s="8"/>
      <c r="B20" s="6" t="s">
        <v>16</v>
      </c>
      <c r="C20" s="6">
        <v>12</v>
      </c>
      <c r="D20" s="7">
        <v>2067068</v>
      </c>
    </row>
    <row r="21" spans="1:4" x14ac:dyDescent="0.25">
      <c r="A21" s="8"/>
      <c r="B21" s="6" t="s">
        <v>17</v>
      </c>
      <c r="C21" s="6">
        <v>14</v>
      </c>
      <c r="D21" s="7">
        <v>4134240</v>
      </c>
    </row>
    <row r="22" spans="1:4" x14ac:dyDescent="0.25">
      <c r="A22" s="8"/>
      <c r="B22" s="6" t="s">
        <v>18</v>
      </c>
      <c r="C22" s="6">
        <v>8</v>
      </c>
      <c r="D22" s="7">
        <v>1682940</v>
      </c>
    </row>
    <row r="23" spans="1:4" x14ac:dyDescent="0.25">
      <c r="A23" s="8"/>
      <c r="B23" s="6" t="s">
        <v>19</v>
      </c>
      <c r="C23" s="6">
        <v>57</v>
      </c>
      <c r="D23" s="7">
        <v>341548280</v>
      </c>
    </row>
    <row r="24" spans="1:4" x14ac:dyDescent="0.25">
      <c r="A24" s="8"/>
      <c r="B24" s="6" t="s">
        <v>20</v>
      </c>
      <c r="C24" s="6">
        <v>5</v>
      </c>
      <c r="D24" s="7">
        <v>5347600</v>
      </c>
    </row>
    <row r="25" spans="1:4" x14ac:dyDescent="0.25">
      <c r="A25" s="8"/>
      <c r="B25" s="6" t="s">
        <v>21</v>
      </c>
      <c r="C25" s="6">
        <v>1</v>
      </c>
      <c r="D25" s="7">
        <v>590000</v>
      </c>
    </row>
    <row r="26" spans="1:4" x14ac:dyDescent="0.25">
      <c r="A26" s="8"/>
      <c r="B26" s="6" t="s">
        <v>22</v>
      </c>
      <c r="C26" s="6">
        <v>17</v>
      </c>
      <c r="D26" s="7">
        <v>2203943</v>
      </c>
    </row>
    <row r="27" spans="1:4" x14ac:dyDescent="0.25">
      <c r="A27" s="8"/>
      <c r="B27" s="6" t="s">
        <v>23</v>
      </c>
      <c r="C27" s="6">
        <v>13</v>
      </c>
      <c r="D27" s="7">
        <v>4261322</v>
      </c>
    </row>
    <row r="28" spans="1:4" x14ac:dyDescent="0.25">
      <c r="A28" s="8"/>
      <c r="B28" s="6" t="s">
        <v>24</v>
      </c>
      <c r="C28" s="6">
        <v>3</v>
      </c>
      <c r="D28" s="7">
        <v>1727425</v>
      </c>
    </row>
    <row r="29" spans="1:4" x14ac:dyDescent="0.25">
      <c r="A29" s="8"/>
      <c r="B29" s="6" t="s">
        <v>25</v>
      </c>
      <c r="C29" s="6">
        <v>301</v>
      </c>
      <c r="D29" s="7">
        <v>7634682.8999999855</v>
      </c>
    </row>
    <row r="30" spans="1:4" x14ac:dyDescent="0.25">
      <c r="A30" s="8"/>
      <c r="B30" s="6" t="s">
        <v>26</v>
      </c>
      <c r="C30" s="6">
        <v>53</v>
      </c>
      <c r="D30" s="7">
        <v>6666300</v>
      </c>
    </row>
    <row r="31" spans="1:4" x14ac:dyDescent="0.25">
      <c r="A31" s="8"/>
      <c r="B31" s="6" t="s">
        <v>27</v>
      </c>
      <c r="C31" s="6">
        <v>80</v>
      </c>
      <c r="D31" s="7">
        <v>59577600</v>
      </c>
    </row>
    <row r="32" spans="1:4" x14ac:dyDescent="0.25">
      <c r="A32" s="8"/>
      <c r="B32" s="6" t="s">
        <v>28</v>
      </c>
      <c r="C32" s="6">
        <v>8</v>
      </c>
      <c r="D32" s="7">
        <v>3036034</v>
      </c>
    </row>
    <row r="33" spans="1:4" x14ac:dyDescent="0.25">
      <c r="A33" s="8"/>
      <c r="B33" s="6" t="s">
        <v>29</v>
      </c>
      <c r="C33" s="6">
        <v>45</v>
      </c>
      <c r="D33" s="7">
        <v>14625112</v>
      </c>
    </row>
    <row r="34" spans="1:4" x14ac:dyDescent="0.25">
      <c r="A34" s="8"/>
      <c r="B34" s="6" t="s">
        <v>30</v>
      </c>
      <c r="C34" s="6">
        <v>33</v>
      </c>
      <c r="D34" s="7">
        <v>5267199</v>
      </c>
    </row>
    <row r="35" spans="1:4" x14ac:dyDescent="0.25">
      <c r="A35" s="8"/>
      <c r="B35" s="6" t="s">
        <v>31</v>
      </c>
      <c r="C35" s="6">
        <v>3</v>
      </c>
      <c r="D35" s="7">
        <v>22339791</v>
      </c>
    </row>
    <row r="36" spans="1:4" x14ac:dyDescent="0.25">
      <c r="A36" s="8"/>
      <c r="B36" s="6" t="s">
        <v>32</v>
      </c>
      <c r="C36" s="6">
        <v>6</v>
      </c>
      <c r="D36" s="7">
        <v>6189448.2999999998</v>
      </c>
    </row>
    <row r="37" spans="1:4" x14ac:dyDescent="0.25">
      <c r="A37" s="8"/>
      <c r="B37" s="6" t="s">
        <v>33</v>
      </c>
      <c r="C37" s="6">
        <v>5</v>
      </c>
      <c r="D37" s="7">
        <v>763369</v>
      </c>
    </row>
    <row r="38" spans="1:4" x14ac:dyDescent="0.25">
      <c r="A38" s="8"/>
      <c r="B38" s="6" t="s">
        <v>34</v>
      </c>
      <c r="C38" s="6">
        <v>15</v>
      </c>
      <c r="D38" s="7">
        <v>42253890.379999995</v>
      </c>
    </row>
    <row r="39" spans="1:4" x14ac:dyDescent="0.25">
      <c r="A39" s="8"/>
      <c r="B39" s="6" t="s">
        <v>35</v>
      </c>
      <c r="C39" s="6">
        <v>18</v>
      </c>
      <c r="D39" s="7">
        <v>773482</v>
      </c>
    </row>
    <row r="40" spans="1:4" x14ac:dyDescent="0.25">
      <c r="A40" s="8"/>
      <c r="B40" s="6" t="s">
        <v>36</v>
      </c>
      <c r="C40" s="6">
        <v>2</v>
      </c>
      <c r="D40" s="7">
        <v>24226148</v>
      </c>
    </row>
    <row r="41" spans="1:4" x14ac:dyDescent="0.25">
      <c r="A41" s="8"/>
      <c r="B41" s="6" t="s">
        <v>37</v>
      </c>
      <c r="C41" s="6">
        <v>3</v>
      </c>
      <c r="D41" s="7">
        <v>427570118</v>
      </c>
    </row>
    <row r="42" spans="1:4" x14ac:dyDescent="0.25">
      <c r="A42" s="8"/>
      <c r="B42" s="6" t="s">
        <v>38</v>
      </c>
      <c r="C42" s="6">
        <v>1</v>
      </c>
      <c r="D42" s="7">
        <v>23865052</v>
      </c>
    </row>
    <row r="43" spans="1:4" x14ac:dyDescent="0.25">
      <c r="A43" s="8"/>
      <c r="B43" s="6" t="s">
        <v>39</v>
      </c>
      <c r="C43" s="6">
        <v>37</v>
      </c>
      <c r="D43" s="7">
        <v>85640561.700000003</v>
      </c>
    </row>
    <row r="44" spans="1:4" x14ac:dyDescent="0.25">
      <c r="A44" s="8"/>
      <c r="B44" s="6" t="s">
        <v>40</v>
      </c>
      <c r="C44" s="6">
        <v>2</v>
      </c>
      <c r="D44" s="7">
        <v>3849020</v>
      </c>
    </row>
    <row r="45" spans="1:4" x14ac:dyDescent="0.25">
      <c r="A45" s="8"/>
      <c r="B45" s="6" t="s">
        <v>41</v>
      </c>
      <c r="C45" s="6">
        <v>1</v>
      </c>
      <c r="D45" s="7">
        <v>3944000</v>
      </c>
    </row>
    <row r="46" spans="1:4" x14ac:dyDescent="0.25">
      <c r="A46" s="8"/>
      <c r="B46" s="6" t="s">
        <v>42</v>
      </c>
      <c r="C46" s="6">
        <v>1</v>
      </c>
      <c r="D46" s="7">
        <v>3016000</v>
      </c>
    </row>
    <row r="47" spans="1:4" x14ac:dyDescent="0.25">
      <c r="A47" s="8"/>
      <c r="B47" s="6" t="s">
        <v>43</v>
      </c>
      <c r="C47" s="6">
        <v>1</v>
      </c>
      <c r="D47" s="7">
        <v>16472000</v>
      </c>
    </row>
    <row r="48" spans="1:4" x14ac:dyDescent="0.25">
      <c r="A48" s="8"/>
      <c r="B48" s="6" t="s">
        <v>44</v>
      </c>
      <c r="C48" s="6">
        <v>160</v>
      </c>
      <c r="D48" s="7">
        <f>SUM(GETPIVOTDATA("VALOR",[1]RESUMEN!$A$3,"ITEMS","Accesorios de menor tamaño ""de control""","ACCIÓN","TRASLADO SAN MARTÍN","CLASIFICACIÓN","ALMACEN")+GETPIVOTDATA("VALOR",[1]RESUMEN!$A$3,"ITEMS","Equipos de oficina de menor tamaño","ACCIÓN","TRASLADO SAN MARTÍN","CLASIFICACIÓN","MANUAL"))</f>
        <v>8815248.540000001</v>
      </c>
    </row>
    <row r="49" spans="1:7" x14ac:dyDescent="0.25">
      <c r="A49" s="8"/>
      <c r="B49" s="9" t="s">
        <v>71</v>
      </c>
      <c r="C49" s="9"/>
      <c r="D49" s="10">
        <f>SUM(D4:D48)</f>
        <v>2569754350.8199997</v>
      </c>
    </row>
    <row r="51" spans="1:7" ht="15" customHeight="1" x14ac:dyDescent="0.25">
      <c r="A51" s="4" t="s">
        <v>73</v>
      </c>
      <c r="B51" s="6" t="s">
        <v>50</v>
      </c>
      <c r="C51" s="6">
        <v>228</v>
      </c>
      <c r="D51" s="11">
        <v>272407477.96000075</v>
      </c>
      <c r="G51" s="2"/>
    </row>
    <row r="52" spans="1:7" x14ac:dyDescent="0.25">
      <c r="A52" s="4"/>
      <c r="B52" s="6" t="s">
        <v>51</v>
      </c>
      <c r="C52" s="6">
        <v>3</v>
      </c>
      <c r="D52" s="11">
        <v>227112</v>
      </c>
    </row>
    <row r="53" spans="1:7" x14ac:dyDescent="0.25">
      <c r="A53" s="4"/>
      <c r="B53" s="6" t="s">
        <v>52</v>
      </c>
      <c r="C53" s="6">
        <v>20</v>
      </c>
      <c r="D53" s="11">
        <v>9284836</v>
      </c>
    </row>
    <row r="54" spans="1:7" x14ac:dyDescent="0.25">
      <c r="A54" s="4"/>
      <c r="B54" s="6" t="s">
        <v>53</v>
      </c>
      <c r="C54" s="6">
        <v>11</v>
      </c>
      <c r="D54" s="11">
        <v>3686605</v>
      </c>
    </row>
    <row r="55" spans="1:7" x14ac:dyDescent="0.25">
      <c r="A55" s="4"/>
      <c r="B55" s="6" t="s">
        <v>54</v>
      </c>
      <c r="C55" s="6">
        <v>103</v>
      </c>
      <c r="D55" s="11">
        <v>13206845</v>
      </c>
    </row>
    <row r="56" spans="1:7" x14ac:dyDescent="0.25">
      <c r="A56" s="4"/>
      <c r="B56" s="6" t="s">
        <v>55</v>
      </c>
      <c r="C56" s="6">
        <v>48</v>
      </c>
      <c r="D56" s="11">
        <v>23276713</v>
      </c>
      <c r="F56" s="1"/>
    </row>
    <row r="57" spans="1:7" x14ac:dyDescent="0.25">
      <c r="A57" s="4"/>
      <c r="B57" s="6" t="s">
        <v>56</v>
      </c>
      <c r="C57" s="6">
        <v>36</v>
      </c>
      <c r="D57" s="11">
        <v>1871930</v>
      </c>
    </row>
    <row r="58" spans="1:7" x14ac:dyDescent="0.25">
      <c r="A58" s="4"/>
      <c r="B58" s="6" t="s">
        <v>57</v>
      </c>
      <c r="C58" s="6">
        <v>866</v>
      </c>
      <c r="D58" s="11">
        <v>309353992</v>
      </c>
    </row>
    <row r="59" spans="1:7" x14ac:dyDescent="0.25">
      <c r="A59" s="4"/>
      <c r="B59" s="6" t="s">
        <v>58</v>
      </c>
      <c r="C59" s="6">
        <v>129</v>
      </c>
      <c r="D59" s="11">
        <v>10470169</v>
      </c>
    </row>
    <row r="60" spans="1:7" x14ac:dyDescent="0.25">
      <c r="A60" s="4"/>
      <c r="B60" s="6" t="s">
        <v>59</v>
      </c>
      <c r="C60" s="6">
        <v>11</v>
      </c>
      <c r="D60" s="11">
        <v>13796731</v>
      </c>
    </row>
    <row r="61" spans="1:7" x14ac:dyDescent="0.25">
      <c r="A61" s="4"/>
      <c r="B61" s="6" t="s">
        <v>60</v>
      </c>
      <c r="C61" s="6">
        <v>251</v>
      </c>
      <c r="D61" s="11">
        <v>82869145</v>
      </c>
    </row>
    <row r="62" spans="1:7" x14ac:dyDescent="0.25">
      <c r="A62" s="4"/>
      <c r="B62" s="6" t="s">
        <v>61</v>
      </c>
      <c r="C62" s="6">
        <v>154</v>
      </c>
      <c r="D62" s="11">
        <v>67361146</v>
      </c>
    </row>
    <row r="63" spans="1:7" x14ac:dyDescent="0.25">
      <c r="A63" s="4"/>
      <c r="B63" s="6" t="s">
        <v>62</v>
      </c>
      <c r="C63" s="6">
        <v>56</v>
      </c>
      <c r="D63" s="11">
        <v>10125355</v>
      </c>
    </row>
    <row r="64" spans="1:7" x14ac:dyDescent="0.25">
      <c r="A64" s="4"/>
      <c r="B64" s="6" t="s">
        <v>63</v>
      </c>
      <c r="C64" s="6">
        <v>73</v>
      </c>
      <c r="D64" s="11">
        <v>16019921</v>
      </c>
    </row>
    <row r="65" spans="1:4" x14ac:dyDescent="0.25">
      <c r="A65" s="4"/>
      <c r="B65" s="6" t="s">
        <v>64</v>
      </c>
      <c r="C65" s="6">
        <v>12</v>
      </c>
      <c r="D65" s="11">
        <v>14799354</v>
      </c>
    </row>
    <row r="66" spans="1:4" x14ac:dyDescent="0.25">
      <c r="A66" s="4"/>
      <c r="B66" s="6" t="s">
        <v>65</v>
      </c>
      <c r="C66" s="6">
        <v>1</v>
      </c>
      <c r="D66" s="11">
        <v>6661396</v>
      </c>
    </row>
    <row r="67" spans="1:4" x14ac:dyDescent="0.25">
      <c r="A67" s="4"/>
      <c r="B67" s="6" t="s">
        <v>66</v>
      </c>
      <c r="C67" s="6">
        <v>32</v>
      </c>
      <c r="D67" s="11">
        <v>45299073</v>
      </c>
    </row>
    <row r="68" spans="1:4" x14ac:dyDescent="0.25">
      <c r="A68" s="4"/>
      <c r="B68" s="6" t="s">
        <v>67</v>
      </c>
      <c r="C68" s="6">
        <v>8</v>
      </c>
      <c r="D68" s="11">
        <v>28116832</v>
      </c>
    </row>
    <row r="69" spans="1:4" x14ac:dyDescent="0.25">
      <c r="A69" s="4"/>
      <c r="B69" s="6" t="s">
        <v>68</v>
      </c>
      <c r="C69" s="6">
        <v>150</v>
      </c>
      <c r="D69" s="12">
        <v>275278047</v>
      </c>
    </row>
    <row r="70" spans="1:4" x14ac:dyDescent="0.25">
      <c r="A70" s="4"/>
      <c r="B70" s="6" t="s">
        <v>69</v>
      </c>
      <c r="C70" s="6">
        <f>GETPIVOTDATA("CANTIDAD",[1]RESUMEN!$A$3,"ITEMS","Accesorios de menor tamaño ""de control""","ACCIÓN","TRASLADO EDIFICIO ANEXO","CLASIFICACIÓN","CONTROL")+GETPIVOTDATA("CANTIDAD",[1]RESUMEN!$A$3,"ITEMS","Equipos de oficina de menor tamaño","ACCIÓN","TRASLADO EDIFICIO ANEXO","CLASIFICACIÓN","PERSONAL")</f>
        <v>1441</v>
      </c>
      <c r="D70" s="7">
        <f>GETPIVOTDATA("VALOR",[1]RESUMEN!$A$3,"ITEMS","Equipos de oficina de menor tamaño","ACCIÓN","TRASLADO EDIFICIO ANEXO","CLASIFICACIÓN","PERSONAL")+GETPIVOTDATA("VALOR",[1]RESUMEN!$A$3,"ITEMS","Accesorios de menor tamaño ""de control""","ACCIÓN","TRASLADO EDIFICIO ANEXO","CLASIFICACIÓN","CONTROL")</f>
        <v>145133025.10999975</v>
      </c>
    </row>
    <row r="71" spans="1:4" x14ac:dyDescent="0.25">
      <c r="A71" s="4"/>
      <c r="B71" s="9" t="s">
        <v>70</v>
      </c>
      <c r="C71" s="9"/>
      <c r="D71" s="13">
        <f ca="1">SUM(D51:D71)</f>
        <v>1349245705.0700004</v>
      </c>
    </row>
    <row r="72" spans="1:4" ht="15.75" thickBot="1" x14ac:dyDescent="0.3"/>
    <row r="73" spans="1:4" ht="15.75" thickBot="1" x14ac:dyDescent="0.3">
      <c r="A73" s="14"/>
      <c r="B73" s="15" t="s">
        <v>72</v>
      </c>
      <c r="C73" s="15"/>
      <c r="D73" s="16">
        <f ca="1">SUM(D71,D49)</f>
        <v>3919000055.8900003</v>
      </c>
    </row>
  </sheetData>
  <sheetProtection algorithmName="SHA-512" hashValue="Z9ab489d0cqKHHtk7W+j+jLUlaYwANFW3IX00/Ty9a/pYqvc2ymDrMMN8S7oMT3kafBtZ+gNSKyb3vQWZVjH2Q==" saltValue="5smc2xKVwn8v5SEhpmvClw==" spinCount="100000" sheet="1" objects="1" scenarios="1"/>
  <mergeCells count="6">
    <mergeCell ref="A1:D1"/>
    <mergeCell ref="A51:A71"/>
    <mergeCell ref="A4:A49"/>
    <mergeCell ref="B49:C49"/>
    <mergeCell ref="B71:C71"/>
    <mergeCell ref="B73:C7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Cristhian Ramirez</dc:creator>
  <cp:lastModifiedBy>Cristhian Ramirez</cp:lastModifiedBy>
  <dcterms:created xsi:type="dcterms:W3CDTF">2014-10-01T15:57:34Z</dcterms:created>
  <dcterms:modified xsi:type="dcterms:W3CDTF">2014-10-01T16:26:58Z</dcterms:modified>
</cp:coreProperties>
</file>