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firstSheet="1" activeTab="4"/>
  </bookViews>
  <sheets>
    <sheet name="resumen oferta economica" sheetId="8" r:id="rId1"/>
    <sheet name="vigilancia humana" sheetId="2" r:id="rId2"/>
    <sheet name="Tecnologica sed act 15 feb" sheetId="5" r:id="rId3"/>
    <sheet name="Tecnologica sed act 15 nov 2015" sheetId="6" r:id="rId4"/>
    <sheet name="Tecnologica sed nue 15 nov " sheetId="7" r:id="rId5"/>
  </sheets>
  <definedNames>
    <definedName name="_xlnm.Print_Titles" localSheetId="2">'Tecnologica sed act 15 feb'!$1:$6</definedName>
    <definedName name="_xlnm.Print_Titles" localSheetId="4">'Tecnologica sed nue 15 nov '!$1:$8</definedName>
    <definedName name="_xlnm.Print_Titles" localSheetId="1">'vigilancia humana'!$1:$5</definedName>
  </definedNames>
  <calcPr calcId="124519"/>
</workbook>
</file>

<file path=xl/calcChain.xml><?xml version="1.0" encoding="utf-8"?>
<calcChain xmlns="http://schemas.openxmlformats.org/spreadsheetml/2006/main">
  <c r="F15" i="8"/>
  <c r="F13"/>
  <c r="F11"/>
  <c r="F9"/>
  <c r="D41" i="2"/>
  <c r="B35"/>
  <c r="B22"/>
  <c r="B13"/>
  <c r="F17" i="8" l="1"/>
</calcChain>
</file>

<file path=xl/sharedStrings.xml><?xml version="1.0" encoding="utf-8"?>
<sst xmlns="http://schemas.openxmlformats.org/spreadsheetml/2006/main" count="124" uniqueCount="73">
  <si>
    <t>SERVICIO</t>
  </si>
  <si>
    <t>CANTIDAD</t>
  </si>
  <si>
    <t>TOTAL VALOR MENSUAL - ANTIGUA SEDE</t>
  </si>
  <si>
    <t>TOTAL VALOR MENSUAL - NUEVA SEDE</t>
  </si>
  <si>
    <t>CANT.</t>
  </si>
  <si>
    <t>MEDIOS TECNOLÓGICOS</t>
  </si>
  <si>
    <t>CANTIDAD MENSUAL</t>
  </si>
  <si>
    <t>VALOR UNITARIO MENSUAL</t>
  </si>
  <si>
    <t>TOTAL VALOR UNITARIO MENSUAL</t>
  </si>
  <si>
    <t>SISTEMA DE ALARMA CON MONITOREO</t>
  </si>
  <si>
    <t>Kit de alarma monitoreada 24 horas con distribución de diez (10)  sensores infrarrojos</t>
  </si>
  <si>
    <t xml:space="preserve">CIRCUITO CERRADO DE TELEVISIÓN </t>
  </si>
  <si>
    <t>Cámara tipo DOMO  Día – Noche</t>
  </si>
  <si>
    <t xml:space="preserve">Cámara giratoria </t>
  </si>
  <si>
    <t xml:space="preserve"> Cámara con sensor infrarrojo </t>
  </si>
  <si>
    <t xml:space="preserve">Cámara de alta resolución sede principal ICFES </t>
  </si>
  <si>
    <t xml:space="preserve">Monitor a color de 17“ o más </t>
  </si>
  <si>
    <t>DVRS digitales de 16 canales cada uno y capacidad de almacenamiento de 800 GB</t>
  </si>
  <si>
    <t xml:space="preserve">Monitor a color de 17“ o más – manejo conmutador </t>
  </si>
  <si>
    <t>CPU con software para control de conmutador telefónico</t>
  </si>
  <si>
    <t>SISTEMA DE CONTROL DE VISITANTES</t>
  </si>
  <si>
    <t xml:space="preserve">Procesador Intel Core i5 de 3.2 GHz, 2 GB RAM, 2 discos duros de 80 GB </t>
  </si>
  <si>
    <t xml:space="preserve">Monitor pantalla plana de 17” o más </t>
  </si>
  <si>
    <t>Mouse</t>
  </si>
  <si>
    <t>Teclado</t>
  </si>
  <si>
    <t>Cámara Web para puerto USB</t>
  </si>
  <si>
    <t>Lector de Código de Barras</t>
  </si>
  <si>
    <t>Impresora Térmica</t>
  </si>
  <si>
    <t>Software necesario para el control del ingreso de visitantes a la sede principal del Instituto, que permita realizar el registro con fotografía.</t>
  </si>
  <si>
    <t xml:space="preserve">TOTAL </t>
  </si>
  <si>
    <t>MINI DOMO IP, 640x480, 30 FPS, H264, 1/5 MOS, LENTE 1.95 mm, ABS (adaptive black stretch) WDR, DIA/NOCHE 2,0 LUX COLOR, 1,3 LUX B/N, VIQS (variable image quality on specified area), QUE PERMITE PROGRAMAR LA CALIDAD DE IMAGEN EN ÁREAS ESPECÍFICAS, REDUCCIÓN DE RUIDO DIGITAL 3D-DNR, ZOOM DIGITAL 4X POR BROWSER, VMD VIDEO POR DETECCIÓN  DE ROSTROS, 2 ZONAS DE PRIVACOOIDAD, MENÚ EN ESPAÑOL, ONVIF, COMPATIBLE CON WINDOWS, VISUALIZACIÓN POR EXPLORER,  DIMENSIONES ᵩ100 mm x 47 mm, PESO 200 g, PoE (IEEE802.3af  compliant)</t>
  </si>
  <si>
    <t>VALOR UNITARIO</t>
  </si>
  <si>
    <t>VALOR MENSUAL</t>
  </si>
  <si>
    <t>NVR 32 CH o 2 NVR 16 CH, MPEG-4, JPEG, RESOLUCIÓN HASTA 1280x960, 30 FPS, PANTIL T, PTZ, AUTO BACK FOCUS, BNC, SPOT, HD MI, AUDIO RCA, MOUSE, BÚSQUEDA DE EVENTOS POR TIEMPO, POR CÁMARA, POR TIPO SDE EVENTO,SLOT PARA SD, ALARMA, MENÚ EN ESPAÑOL, 16 USUARIOS, COMPATIBLE CON  WINDOWS, VISUALIZACIÓN POR INTERNET EXPLORER, CAPACIDAD PARA 2 DISCOS DUROS DE 3 TB.</t>
  </si>
  <si>
    <t>TELEVISOR LED/LCD, HD RESOLUCION 1366x768, AUDIO 10 W (5W +5W), SPEAKER, VHF, UHF, CATV, HDMI, DVI-D 24 pin, SALIDA DE AUDIO RCA, VIDEO RCA, COMPONENTE, HDMI, USB, CON SOPORTE</t>
  </si>
  <si>
    <t>DISCO DURO 3 TB COMPATIBLE A NVR</t>
  </si>
  <si>
    <t>FIRMA REPRESENTANTE LEGAL</t>
  </si>
  <si>
    <t>AIU (INDICAR EL PROCENTAJE)</t>
  </si>
  <si>
    <t>IVA SOBRE EL AIU</t>
  </si>
  <si>
    <t>SUBTOTAL VALOR MENSUAL - ANTIGUA SEDE</t>
  </si>
  <si>
    <t>NOMBRE PROPONENTE</t>
  </si>
  <si>
    <t>FECHA</t>
  </si>
  <si>
    <t xml:space="preserve"> SERVICIO DE INSTALACIÓN DE CÁMARA DEL CIRCUITO CERRADO DE T.V. Y MONITOREO DE LOS SISTEMAS DE ALARMA.   </t>
  </si>
  <si>
    <t>NOTA: LOS VALORES UNITARIOS DEBEN INCLUIR EL IVA</t>
  </si>
  <si>
    <t>TOTAL DEL SERVICIO</t>
  </si>
  <si>
    <t xml:space="preserve"> FORMATO RESUMEN DE OFERTA ECONÓMICA DEL SERVICIO DE VIGILANCIA Y SERGURIDAD PRIVADA Y MEDIOS TECNOLÓGICOS</t>
  </si>
  <si>
    <t xml:space="preserve"> FORMATO 3 - SERVICIO DE VIGILANCIA Y SERGURIDADHUMANA PRIVADA</t>
  </si>
  <si>
    <t>24 horas permanentes, servicio de  vigilancia masculina con arma en el garaje - parqueadero y portería principal</t>
  </si>
  <si>
    <t>Servicio 24 horas permanente operador de medios tecnológicos sin arma.</t>
  </si>
  <si>
    <t>12 horas diurnas, en días hábiles de lunes a viernes sin festivo, servicio de  vigilancia femenino sin arma y experiencia de 18 meses en el área bancaria, apoyo en el área del banco de pruebas</t>
  </si>
  <si>
    <t>12 horas diurnas, en días hábiles de lunes a viernes sin festivo, servicio de vigilancia masculino sin arma, apoyo en el área de atención al ciudadano</t>
  </si>
  <si>
    <t>24 horas permanentes, servicio de vigilancia masculina con arma apoyo en el garaje, parqueadero y portería principal</t>
  </si>
  <si>
    <t>Servicio 12 horas diurnas, en días hábiles lunes a viernes sin festivos, servicio de  vigilancia femenino de apoyo en la recepción sin arma</t>
  </si>
  <si>
    <t>Servicio 12 Horas diurnas sin arma, en días hábiles lunes a viernes sin festivos, servicio de  vigilancia femenino y experiencia de 18 meses en el área bancaria</t>
  </si>
  <si>
    <t>Servicios 12 Horas diurnas sin arma, en días hábiles lunes a viernes sin festivos, servicio de  vigilancia de recorredor entre todos los pisos</t>
  </si>
  <si>
    <t>Servicios 12 Horas diurnas, uno con arma, en días hábiles lunes a viernes sin festivos, servicio de  vigilancia en Centro de Atención al usuario</t>
  </si>
  <si>
    <t xml:space="preserve">12 horas diurnas, en días hábiles de lunes a viernes sin festivo, servicio de  vigilancia femenino de apoyo en la recepción y recorredor, sin arma </t>
  </si>
  <si>
    <t>VALOR TOTAL DEL SERVICIO VIGILANCIA Y SEGURIDAD PRIVADA HUMANA POR LOS 11 MESES ( SUMATORIAS FORMATOS 3.1, 3.2, 3.3)</t>
  </si>
  <si>
    <t>VALOR TOTAL POR 2 MESES DEL SERVICIOS DE VIGILANCIA TECNOLÓGICA- ANTIGUA SEDE 15 DICIEMBRE DE 2014 AL 15 DE FEBRERO DE 2015</t>
  </si>
  <si>
    <t>VALOR TOTAL POR 9 MESES DEL SERVICIOS DE VIGILANCIA TECNOLOGICA- ANTIGUA SEDE  16 DE FEBRERO AL 15 DE NOVIEMBRE DE 2015</t>
  </si>
  <si>
    <t>VALOR TOTAL POR 9 MESES DEL SERVICIOS DE VIGILANCIA TECNOLOGICA- NUEVA SEDE 16 DE FEBRERO AL 15 DE NOVIEMBRE DE 2015</t>
  </si>
  <si>
    <t xml:space="preserve">24 horas, permanentes servicio de supervisor armado </t>
  </si>
  <si>
    <t>FORMATO 3.1 SERVICIOS DE VIGILANCIA HUMANA - SEDE ACTUAL DEL ICFES DEL  15 DICIEMBRE DE 2014 AL 15 DE FEBRERO DE 2015</t>
  </si>
  <si>
    <t xml:space="preserve">VALOR POR 2 MESES </t>
  </si>
  <si>
    <t>FORMATO 3.2 SERVICIOS DE VIGILANCIA-  SEDE ACTUAL DEL ICFES DEL  16 DE FEBRERO AL 15 DE NOVIEMBRE DE 2015</t>
  </si>
  <si>
    <t xml:space="preserve">VALOR POR 9 MESES </t>
  </si>
  <si>
    <t>FORMATO 3.3 SERVICIOS DE VIGILANCIA - SEDE NUEVA - SAN MARTIN 16 DE FEBRERO AL 15 NOVIEMBRE DE 2015</t>
  </si>
  <si>
    <t>VALOR TOTAL DEL SERVICIO VIGILANCIA Y SEGURIDAD PRIVADA HUMANA POR LOS 11 MESES</t>
  </si>
  <si>
    <t>FORMATO 4.1  SERVICIOS DE VIGILANCIA TECNOLÓGICA- ANTIGUA SEDE 15 DICIEMBRE DE 2014 AL 15 DE FEBRERO DE 2015</t>
  </si>
  <si>
    <t xml:space="preserve">VALOR TOTAL POR 2 MESES </t>
  </si>
  <si>
    <t>FORMATO 4.2 SERVICIOS DE VIGILANCIA TECNOLOGICA- ANTIGUA SEDE  16 DE FEBRERO AL 15 DE NOVIEMBRE DE 2015</t>
  </si>
  <si>
    <t xml:space="preserve">VALOR TOTAL POR 9 MESES </t>
  </si>
  <si>
    <t>FORMATO 4.3 SERVICIOS DE VIGILANCIA TECNOLOGICA- NUEVA SEDE  16 DE FEBRERO AL 15 DE NOVIEMBRE DE 2015</t>
  </si>
</sst>
</file>

<file path=xl/styles.xml><?xml version="1.0" encoding="utf-8"?>
<styleSheet xmlns="http://schemas.openxmlformats.org/spreadsheetml/2006/main">
  <numFmts count="1">
    <numFmt numFmtId="44" formatCode="_(&quot;$&quot;\ * #,##0.00_);_(&quot;$&quot;\ * \(#,##0.00\);_(&quot;$&quot;\ * &quot;-&quot;??_);_(@_)"/>
  </numFmts>
  <fonts count="9">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font>
    <font>
      <b/>
      <sz val="11"/>
      <color indexed="9"/>
      <name val="Calibri"/>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39994506668294322"/>
        <bgColor indexed="64"/>
      </patternFill>
    </fill>
    <fill>
      <patternFill patternType="solid">
        <fgColor indexed="55"/>
      </patternFill>
    </fill>
    <fill>
      <patternFill patternType="solid">
        <fgColor theme="3" tint="0.59996337778862885"/>
        <bgColor indexed="64"/>
      </patternFill>
    </fill>
    <fill>
      <patternFill patternType="solid">
        <fgColor theme="3"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4" fillId="4" borderId="4" applyNumberFormat="0" applyFont="0" applyFill="0" applyAlignment="0" applyProtection="0"/>
  </cellStyleXfs>
  <cellXfs count="50">
    <xf numFmtId="0" fontId="0" fillId="0" borderId="0" xfId="0"/>
    <xf numFmtId="0" fontId="3" fillId="0" borderId="1" xfId="0" applyFont="1" applyBorder="1" applyAlignment="1">
      <alignment horizontal="center" wrapText="1"/>
    </xf>
    <xf numFmtId="0" fontId="3" fillId="2" borderId="1" xfId="0" applyFont="1" applyFill="1" applyBorder="1" applyAlignment="1">
      <alignment horizontal="center" wrapText="1"/>
    </xf>
    <xf numFmtId="0" fontId="5" fillId="2" borderId="0" xfId="0" applyFont="1" applyFill="1"/>
    <xf numFmtId="0" fontId="6" fillId="2" borderId="0" xfId="0" applyFont="1" applyFill="1" applyAlignment="1"/>
    <xf numFmtId="0" fontId="6" fillId="2" borderId="0" xfId="0" applyFont="1" applyFill="1" applyBorder="1" applyAlignment="1"/>
    <xf numFmtId="0" fontId="6" fillId="6" borderId="1" xfId="0" applyFont="1" applyFill="1" applyBorder="1" applyAlignment="1">
      <alignment horizontal="center" vertical="center" wrapText="1"/>
    </xf>
    <xf numFmtId="0" fontId="6" fillId="6" borderId="1" xfId="0" applyFont="1" applyFill="1" applyBorder="1" applyAlignment="1">
      <alignment horizontal="center"/>
    </xf>
    <xf numFmtId="0" fontId="6" fillId="2" borderId="0" xfId="0" applyFont="1" applyFill="1"/>
    <xf numFmtId="0" fontId="5" fillId="2" borderId="1" xfId="0" applyFont="1" applyFill="1" applyBorder="1"/>
    <xf numFmtId="0" fontId="5" fillId="6" borderId="1" xfId="0" applyFont="1" applyFill="1" applyBorder="1"/>
    <xf numFmtId="0" fontId="5" fillId="2" borderId="0" xfId="0" applyFont="1" applyFill="1" applyBorder="1"/>
    <xf numFmtId="0" fontId="6" fillId="2" borderId="0" xfId="0" applyFont="1" applyFill="1" applyBorder="1" applyAlignment="1">
      <alignment horizontal="center" vertical="center" wrapText="1"/>
    </xf>
    <xf numFmtId="0" fontId="6" fillId="6" borderId="6" xfId="0" applyFont="1" applyFill="1" applyBorder="1" applyAlignment="1">
      <alignment horizontal="center" wrapText="1"/>
    </xf>
    <xf numFmtId="44" fontId="5" fillId="6" borderId="1" xfId="1" applyFont="1" applyFill="1" applyBorder="1"/>
    <xf numFmtId="0" fontId="5" fillId="0" borderId="0" xfId="0" applyFont="1"/>
    <xf numFmtId="44" fontId="5" fillId="0" borderId="0" xfId="1" applyFont="1"/>
    <xf numFmtId="0" fontId="8" fillId="0" borderId="1" xfId="0" applyFont="1" applyBorder="1" applyAlignment="1">
      <alignment horizontal="justify" vertical="top" wrapText="1"/>
    </xf>
    <xf numFmtId="0" fontId="8" fillId="0" borderId="1" xfId="0" applyFont="1" applyBorder="1" applyAlignment="1">
      <alignment horizontal="center" vertical="top" wrapText="1"/>
    </xf>
    <xf numFmtId="3" fontId="8" fillId="0" borderId="1" xfId="0" applyNumberFormat="1" applyFont="1" applyBorder="1"/>
    <xf numFmtId="0" fontId="8" fillId="0" borderId="1" xfId="0" applyFont="1" applyBorder="1" applyAlignment="1">
      <alignment horizontal="justify" vertical="justify" wrapText="1"/>
    </xf>
    <xf numFmtId="0" fontId="8" fillId="0" borderId="1" xfId="0" applyFont="1" applyBorder="1" applyAlignment="1">
      <alignment horizontal="justify" wrapText="1"/>
    </xf>
    <xf numFmtId="3" fontId="8" fillId="0" borderId="1" xfId="0" applyNumberFormat="1" applyFont="1" applyBorder="1" applyAlignment="1"/>
    <xf numFmtId="3" fontId="8" fillId="5" borderId="1" xfId="0" applyNumberFormat="1" applyFont="1" applyFill="1" applyBorder="1"/>
    <xf numFmtId="0" fontId="8" fillId="0" borderId="1" xfId="0" applyFont="1" applyBorder="1" applyAlignment="1">
      <alignment vertical="top" wrapText="1"/>
    </xf>
    <xf numFmtId="0" fontId="5" fillId="0" borderId="1" xfId="0" applyFont="1" applyBorder="1" applyAlignment="1">
      <alignment horizontal="justify" vertical="justify" wrapText="1"/>
    </xf>
    <xf numFmtId="0" fontId="5" fillId="0" borderId="1" xfId="0" applyFont="1" applyBorder="1" applyAlignment="1">
      <alignment horizontal="center" vertical="top" wrapText="1"/>
    </xf>
    <xf numFmtId="3" fontId="8" fillId="0" borderId="6" xfId="0" applyNumberFormat="1" applyFont="1" applyBorder="1"/>
    <xf numFmtId="0" fontId="6" fillId="0" borderId="0" xfId="0" applyFont="1"/>
    <xf numFmtId="44" fontId="0" fillId="6" borderId="1" xfId="0" applyNumberFormat="1" applyFill="1" applyBorder="1"/>
    <xf numFmtId="0" fontId="3" fillId="0" borderId="6" xfId="0" applyFont="1" applyBorder="1" applyAlignment="1">
      <alignment horizontal="center" wrapText="1"/>
    </xf>
    <xf numFmtId="0" fontId="6" fillId="6" borderId="8" xfId="0" applyFont="1" applyFill="1" applyBorder="1" applyAlignment="1">
      <alignment horizontal="center" wrapText="1"/>
    </xf>
    <xf numFmtId="0" fontId="6" fillId="6" borderId="1" xfId="0" applyFont="1" applyFill="1" applyBorder="1" applyAlignment="1">
      <alignment horizontal="center" vertical="center" wrapText="1"/>
    </xf>
    <xf numFmtId="0" fontId="2" fillId="6" borderId="1" xfId="0" applyFont="1" applyFill="1" applyBorder="1" applyAlignment="1">
      <alignment horizontal="center"/>
    </xf>
    <xf numFmtId="0" fontId="6" fillId="2" borderId="0" xfId="0" applyFont="1" applyFill="1" applyAlignment="1">
      <alignment horizontal="center"/>
    </xf>
    <xf numFmtId="0" fontId="7" fillId="5" borderId="2" xfId="0" applyFont="1" applyFill="1" applyBorder="1" applyAlignment="1">
      <alignment horizontal="center"/>
    </xf>
    <xf numFmtId="0" fontId="7" fillId="5" borderId="5" xfId="0" applyFont="1" applyFill="1" applyBorder="1" applyAlignment="1">
      <alignment horizontal="center"/>
    </xf>
    <xf numFmtId="0" fontId="7" fillId="5" borderId="6" xfId="0" applyFont="1" applyFill="1" applyBorder="1" applyAlignment="1">
      <alignment horizontal="center"/>
    </xf>
    <xf numFmtId="0" fontId="7" fillId="6" borderId="1" xfId="0" applyFont="1" applyFill="1" applyBorder="1" applyAlignment="1">
      <alignment horizontal="center" vertical="top" wrapText="1"/>
    </xf>
    <xf numFmtId="0" fontId="7" fillId="6" borderId="2" xfId="0" applyFont="1" applyFill="1" applyBorder="1" applyAlignment="1">
      <alignment horizontal="center" vertical="top" wrapText="1"/>
    </xf>
    <xf numFmtId="0" fontId="7" fillId="6" borderId="5" xfId="0" applyFont="1" applyFill="1" applyBorder="1" applyAlignment="1">
      <alignment horizontal="center" vertical="top" wrapText="1"/>
    </xf>
    <xf numFmtId="0" fontId="7" fillId="6" borderId="6" xfId="0" applyFont="1" applyFill="1" applyBorder="1" applyAlignment="1">
      <alignment horizontal="center" vertical="top"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3" borderId="1" xfId="0" applyFont="1" applyFill="1" applyBorder="1" applyAlignment="1">
      <alignment horizontal="center" wrapText="1"/>
    </xf>
    <xf numFmtId="0" fontId="7" fillId="3" borderId="1" xfId="0" applyFont="1" applyFill="1" applyBorder="1" applyAlignment="1">
      <alignment horizontal="center" vertical="center" wrapText="1"/>
    </xf>
    <xf numFmtId="0" fontId="7" fillId="5" borderId="1" xfId="2" applyFont="1" applyFill="1" applyBorder="1" applyAlignment="1">
      <alignment horizontal="center" vertical="center" wrapText="1"/>
    </xf>
    <xf numFmtId="0" fontId="6" fillId="2" borderId="3" xfId="0" applyFont="1" applyFill="1" applyBorder="1" applyAlignment="1">
      <alignment horizontal="center"/>
    </xf>
    <xf numFmtId="0" fontId="6" fillId="2" borderId="0" xfId="0" applyFont="1" applyFill="1" applyBorder="1" applyAlignment="1">
      <alignment horizontal="center"/>
    </xf>
    <xf numFmtId="0" fontId="7" fillId="6" borderId="7" xfId="0" applyFont="1" applyFill="1" applyBorder="1" applyAlignment="1">
      <alignment horizontal="center" vertical="top" wrapText="1"/>
    </xf>
  </cellXfs>
  <cellStyles count="3">
    <cellStyle name="Celda de comprobación_Hoja1" xfId="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228599</xdr:colOff>
      <xdr:row>0</xdr:row>
      <xdr:rowOff>57151</xdr:rowOff>
    </xdr:from>
    <xdr:to>
      <xdr:col>2</xdr:col>
      <xdr:colOff>57150</xdr:colOff>
      <xdr:row>3</xdr:row>
      <xdr:rowOff>123825</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599" y="57151"/>
          <a:ext cx="1352551" cy="552449"/>
        </a:xfrm>
        <a:prstGeom prst="rect">
          <a:avLst/>
        </a:prstGeom>
        <a:noFill/>
        <a:ln w="9525">
          <a:noFill/>
          <a:miter lim="800000"/>
          <a:headEnd/>
          <a:tailEnd/>
        </a:ln>
      </xdr:spPr>
    </xdr:pic>
    <xdr:clientData/>
  </xdr:twoCellAnchor>
  <xdr:twoCellAnchor>
    <xdr:from>
      <xdr:col>3</xdr:col>
      <xdr:colOff>695325</xdr:colOff>
      <xdr:row>0</xdr:row>
      <xdr:rowOff>47625</xdr:rowOff>
    </xdr:from>
    <xdr:to>
      <xdr:col>6</xdr:col>
      <xdr:colOff>38100</xdr:colOff>
      <xdr:row>3</xdr:row>
      <xdr:rowOff>142875</xdr:rowOff>
    </xdr:to>
    <xdr:pic>
      <xdr:nvPicPr>
        <xdr:cNvPr id="3" name="WordPictureWatermark1" descr="membrete-01"/>
        <xdr:cNvPicPr>
          <a:picLocks noChangeAspect="1" noChangeArrowheads="1"/>
        </xdr:cNvPicPr>
      </xdr:nvPicPr>
      <xdr:blipFill>
        <a:blip xmlns:r="http://schemas.openxmlformats.org/officeDocument/2006/relationships" r:embed="rId2" cstate="print"/>
        <a:srcRect l="61482" b="79301"/>
        <a:stretch>
          <a:fillRect/>
        </a:stretch>
      </xdr:blipFill>
      <xdr:spPr bwMode="auto">
        <a:xfrm>
          <a:off x="2981325" y="47625"/>
          <a:ext cx="1628775" cy="581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57151</xdr:rowOff>
    </xdr:from>
    <xdr:to>
      <xdr:col>0</xdr:col>
      <xdr:colOff>1381125</xdr:colOff>
      <xdr:row>2</xdr:row>
      <xdr:rowOff>114301</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57151"/>
          <a:ext cx="1152525" cy="381000"/>
        </a:xfrm>
        <a:prstGeom prst="rect">
          <a:avLst/>
        </a:prstGeom>
        <a:noFill/>
        <a:ln w="9525">
          <a:noFill/>
          <a:miter lim="800000"/>
          <a:headEnd/>
          <a:tailEnd/>
        </a:ln>
      </xdr:spPr>
    </xdr:pic>
    <xdr:clientData/>
  </xdr:twoCellAnchor>
  <xdr:twoCellAnchor>
    <xdr:from>
      <xdr:col>2</xdr:col>
      <xdr:colOff>76201</xdr:colOff>
      <xdr:row>0</xdr:row>
      <xdr:rowOff>38100</xdr:rowOff>
    </xdr:from>
    <xdr:to>
      <xdr:col>3</xdr:col>
      <xdr:colOff>438150</xdr:colOff>
      <xdr:row>3</xdr:row>
      <xdr:rowOff>38100</xdr:rowOff>
    </xdr:to>
    <xdr:pic>
      <xdr:nvPicPr>
        <xdr:cNvPr id="1026" name="WordPictureWatermark1" descr="membrete-01"/>
        <xdr:cNvPicPr>
          <a:picLocks noChangeAspect="1" noChangeArrowheads="1"/>
        </xdr:cNvPicPr>
      </xdr:nvPicPr>
      <xdr:blipFill>
        <a:blip xmlns:r="http://schemas.openxmlformats.org/officeDocument/2006/relationships" r:embed="rId2" cstate="print"/>
        <a:srcRect l="61482" b="79301"/>
        <a:stretch>
          <a:fillRect/>
        </a:stretch>
      </xdr:blipFill>
      <xdr:spPr bwMode="auto">
        <a:xfrm>
          <a:off x="3838576" y="38100"/>
          <a:ext cx="1590674" cy="4857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333375</xdr:colOff>
      <xdr:row>0</xdr:row>
      <xdr:rowOff>85725</xdr:rowOff>
    </xdr:from>
    <xdr:to>
      <xdr:col>0</xdr:col>
      <xdr:colOff>1619250</xdr:colOff>
      <xdr:row>3</xdr:row>
      <xdr:rowOff>152400</xdr:rowOff>
    </xdr:to>
    <xdr:pic>
      <xdr:nvPicPr>
        <xdr:cNvPr id="2" name="Imagen 1"/>
        <xdr:cNvPicPr>
          <a:picLocks noChangeAspect="1" noChangeArrowheads="1"/>
        </xdr:cNvPicPr>
      </xdr:nvPicPr>
      <xdr:blipFill>
        <a:blip xmlns:r="http://schemas.openxmlformats.org/officeDocument/2006/relationships" r:embed="rId1"/>
        <a:srcRect/>
        <a:stretch>
          <a:fillRect/>
        </a:stretch>
      </xdr:blipFill>
      <xdr:spPr bwMode="auto">
        <a:xfrm>
          <a:off x="333375" y="85725"/>
          <a:ext cx="1285875" cy="638175"/>
        </a:xfrm>
        <a:prstGeom prst="rect">
          <a:avLst/>
        </a:prstGeom>
        <a:noFill/>
        <a:ln w="9525">
          <a:noFill/>
          <a:miter lim="800000"/>
          <a:headEnd/>
          <a:tailEnd/>
        </a:ln>
      </xdr:spPr>
    </xdr:pic>
    <xdr:clientData/>
  </xdr:twoCellAnchor>
  <xdr:twoCellAnchor>
    <xdr:from>
      <xdr:col>1</xdr:col>
      <xdr:colOff>485775</xdr:colOff>
      <xdr:row>0</xdr:row>
      <xdr:rowOff>1</xdr:rowOff>
    </xdr:from>
    <xdr:to>
      <xdr:col>3</xdr:col>
      <xdr:colOff>438151</xdr:colOff>
      <xdr:row>4</xdr:row>
      <xdr:rowOff>38101</xdr:rowOff>
    </xdr:to>
    <xdr:pic>
      <xdr:nvPicPr>
        <xdr:cNvPr id="3" name="WordPictureWatermark1" descr="membrete-01"/>
        <xdr:cNvPicPr>
          <a:picLocks noChangeAspect="1" noChangeArrowheads="1"/>
        </xdr:cNvPicPr>
      </xdr:nvPicPr>
      <xdr:blipFill>
        <a:blip xmlns:r="http://schemas.openxmlformats.org/officeDocument/2006/relationships" r:embed="rId2" cstate="print"/>
        <a:srcRect l="61482" b="79301"/>
        <a:stretch>
          <a:fillRect/>
        </a:stretch>
      </xdr:blipFill>
      <xdr:spPr bwMode="auto">
        <a:xfrm>
          <a:off x="4238625" y="1"/>
          <a:ext cx="1476376" cy="8001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857250</xdr:colOff>
      <xdr:row>0</xdr:row>
      <xdr:rowOff>133350</xdr:rowOff>
    </xdr:from>
    <xdr:to>
      <xdr:col>0</xdr:col>
      <xdr:colOff>2066925</xdr:colOff>
      <xdr:row>4</xdr:row>
      <xdr:rowOff>57150</xdr:rowOff>
    </xdr:to>
    <xdr:pic>
      <xdr:nvPicPr>
        <xdr:cNvPr id="2" name="Imagen 1"/>
        <xdr:cNvPicPr>
          <a:picLocks noChangeAspect="1" noChangeArrowheads="1"/>
        </xdr:cNvPicPr>
      </xdr:nvPicPr>
      <xdr:blipFill>
        <a:blip xmlns:r="http://schemas.openxmlformats.org/officeDocument/2006/relationships" r:embed="rId1"/>
        <a:srcRect/>
        <a:stretch>
          <a:fillRect/>
        </a:stretch>
      </xdr:blipFill>
      <xdr:spPr bwMode="auto">
        <a:xfrm>
          <a:off x="857250" y="133350"/>
          <a:ext cx="1209675" cy="685800"/>
        </a:xfrm>
        <a:prstGeom prst="rect">
          <a:avLst/>
        </a:prstGeom>
        <a:noFill/>
        <a:ln w="9525">
          <a:noFill/>
          <a:miter lim="800000"/>
          <a:headEnd/>
          <a:tailEnd/>
        </a:ln>
      </xdr:spPr>
    </xdr:pic>
    <xdr:clientData/>
  </xdr:twoCellAnchor>
  <xdr:twoCellAnchor>
    <xdr:from>
      <xdr:col>2</xdr:col>
      <xdr:colOff>0</xdr:colOff>
      <xdr:row>0</xdr:row>
      <xdr:rowOff>95250</xdr:rowOff>
    </xdr:from>
    <xdr:to>
      <xdr:col>2</xdr:col>
      <xdr:colOff>1657350</xdr:colOff>
      <xdr:row>4</xdr:row>
      <xdr:rowOff>76200</xdr:rowOff>
    </xdr:to>
    <xdr:pic>
      <xdr:nvPicPr>
        <xdr:cNvPr id="3" name="WordPictureWatermark1" descr="membrete-01"/>
        <xdr:cNvPicPr>
          <a:picLocks noChangeAspect="1" noChangeArrowheads="1"/>
        </xdr:cNvPicPr>
      </xdr:nvPicPr>
      <xdr:blipFill>
        <a:blip xmlns:r="http://schemas.openxmlformats.org/officeDocument/2006/relationships" r:embed="rId2" cstate="print"/>
        <a:srcRect l="61482" b="79301"/>
        <a:stretch>
          <a:fillRect/>
        </a:stretch>
      </xdr:blipFill>
      <xdr:spPr bwMode="auto">
        <a:xfrm>
          <a:off x="4362450" y="95250"/>
          <a:ext cx="1657350" cy="7429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733425</xdr:colOff>
      <xdr:row>0</xdr:row>
      <xdr:rowOff>19050</xdr:rowOff>
    </xdr:from>
    <xdr:to>
      <xdr:col>0</xdr:col>
      <xdr:colOff>1943100</xdr:colOff>
      <xdr:row>3</xdr:row>
      <xdr:rowOff>0</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733425" y="19050"/>
          <a:ext cx="1209675" cy="685800"/>
        </a:xfrm>
        <a:prstGeom prst="rect">
          <a:avLst/>
        </a:prstGeom>
        <a:noFill/>
        <a:ln w="9525">
          <a:noFill/>
          <a:miter lim="800000"/>
          <a:headEnd/>
          <a:tailEnd/>
        </a:ln>
      </xdr:spPr>
    </xdr:pic>
    <xdr:clientData/>
  </xdr:twoCellAnchor>
  <xdr:twoCellAnchor>
    <xdr:from>
      <xdr:col>1</xdr:col>
      <xdr:colOff>504825</xdr:colOff>
      <xdr:row>0</xdr:row>
      <xdr:rowOff>0</xdr:rowOff>
    </xdr:from>
    <xdr:to>
      <xdr:col>3</xdr:col>
      <xdr:colOff>428625</xdr:colOff>
      <xdr:row>3</xdr:row>
      <xdr:rowOff>104775</xdr:rowOff>
    </xdr:to>
    <xdr:pic>
      <xdr:nvPicPr>
        <xdr:cNvPr id="3" name="WordPictureWatermark1" descr="membrete-01"/>
        <xdr:cNvPicPr>
          <a:picLocks noChangeAspect="1" noChangeArrowheads="1"/>
        </xdr:cNvPicPr>
      </xdr:nvPicPr>
      <xdr:blipFill>
        <a:blip xmlns:r="http://schemas.openxmlformats.org/officeDocument/2006/relationships" r:embed="rId2" cstate="print"/>
        <a:srcRect l="61482" b="79301"/>
        <a:stretch>
          <a:fillRect/>
        </a:stretch>
      </xdr:blipFill>
      <xdr:spPr bwMode="auto">
        <a:xfrm>
          <a:off x="5248275" y="0"/>
          <a:ext cx="1876425" cy="59055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22"/>
  <sheetViews>
    <sheetView workbookViewId="0">
      <selection activeCell="F9" sqref="F9"/>
    </sheetView>
  </sheetViews>
  <sheetFormatPr baseColWidth="10" defaultRowHeight="15"/>
  <sheetData>
    <row r="1" spans="1:9" s="3" customFormat="1" ht="12.75"/>
    <row r="2" spans="1:9" s="3" customFormat="1" ht="12.75">
      <c r="E2" s="4"/>
      <c r="F2" s="4"/>
      <c r="G2" s="4"/>
      <c r="H2" s="4"/>
      <c r="I2" s="4"/>
    </row>
    <row r="3" spans="1:9" s="3" customFormat="1" ht="12.75"/>
    <row r="4" spans="1:9" s="3" customFormat="1" ht="12.75"/>
    <row r="5" spans="1:9" s="3" customFormat="1" ht="12.75"/>
    <row r="6" spans="1:9" s="3" customFormat="1" ht="12.75"/>
    <row r="7" spans="1:9" s="3" customFormat="1" ht="34.5" customHeight="1">
      <c r="A7" s="32" t="s">
        <v>45</v>
      </c>
      <c r="B7" s="32"/>
      <c r="C7" s="32"/>
      <c r="D7" s="32"/>
      <c r="E7" s="32"/>
      <c r="F7" s="32"/>
    </row>
    <row r="9" spans="1:9" ht="37.5" customHeight="1">
      <c r="A9" s="32" t="s">
        <v>57</v>
      </c>
      <c r="B9" s="32"/>
      <c r="C9" s="32"/>
      <c r="D9" s="32"/>
      <c r="E9" s="32"/>
      <c r="F9" s="14">
        <f>+'vigilancia humana'!D41</f>
        <v>0</v>
      </c>
    </row>
    <row r="11" spans="1:9" ht="48.75" customHeight="1">
      <c r="A11" s="32" t="s">
        <v>58</v>
      </c>
      <c r="B11" s="32"/>
      <c r="C11" s="32"/>
      <c r="D11" s="32"/>
      <c r="E11" s="32"/>
      <c r="F11" s="14">
        <f>+'Tecnologica sed act 15 feb'!D32</f>
        <v>0</v>
      </c>
    </row>
    <row r="13" spans="1:9" ht="42.75" customHeight="1">
      <c r="A13" s="32" t="s">
        <v>59</v>
      </c>
      <c r="B13" s="32"/>
      <c r="C13" s="32"/>
      <c r="D13" s="32"/>
      <c r="E13" s="32"/>
      <c r="F13" s="14">
        <f>+'Tecnologica sed act 15 nov 2015'!D24</f>
        <v>0</v>
      </c>
    </row>
    <row r="15" spans="1:9" ht="48" customHeight="1">
      <c r="A15" s="32" t="s">
        <v>60</v>
      </c>
      <c r="B15" s="32"/>
      <c r="C15" s="32"/>
      <c r="D15" s="32"/>
      <c r="E15" s="32"/>
      <c r="F15" s="14">
        <f>+'Tecnologica sed nue 15 nov '!D17</f>
        <v>0</v>
      </c>
    </row>
    <row r="17" spans="1:6">
      <c r="A17" s="33" t="s">
        <v>44</v>
      </c>
      <c r="B17" s="33"/>
      <c r="C17" s="33"/>
      <c r="D17" s="33"/>
      <c r="E17" s="33"/>
      <c r="F17" s="29">
        <f>+F9+F11+F13+F15</f>
        <v>0</v>
      </c>
    </row>
    <row r="20" spans="1:6">
      <c r="A20" s="8" t="s">
        <v>36</v>
      </c>
    </row>
    <row r="21" spans="1:6">
      <c r="A21" s="8" t="s">
        <v>40</v>
      </c>
    </row>
    <row r="22" spans="1:6">
      <c r="A22" s="8" t="s">
        <v>41</v>
      </c>
    </row>
  </sheetData>
  <mergeCells count="6">
    <mergeCell ref="A13:E13"/>
    <mergeCell ref="A15:E15"/>
    <mergeCell ref="A17:E17"/>
    <mergeCell ref="A7:F7"/>
    <mergeCell ref="A9:E9"/>
    <mergeCell ref="A11:E11"/>
  </mergeCells>
  <printOptions horizontalCentered="1"/>
  <pageMargins left="1.1811023622047245" right="1.1811023622047245" top="0.74803149606299213" bottom="0.74803149606299213"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dimension ref="A2:K47"/>
  <sheetViews>
    <sheetView topLeftCell="A24" workbookViewId="0">
      <selection activeCell="C44" sqref="C44"/>
    </sheetView>
  </sheetViews>
  <sheetFormatPr baseColWidth="10" defaultRowHeight="12.75"/>
  <cols>
    <col min="1" max="1" width="45" style="3" customWidth="1"/>
    <col min="2" max="2" width="11.42578125" style="3"/>
    <col min="3" max="3" width="18.42578125" style="3" customWidth="1"/>
    <col min="4" max="4" width="18.85546875" style="3" customWidth="1"/>
    <col min="5" max="5" width="17.140625" style="3" customWidth="1"/>
    <col min="6" max="16384" width="11.42578125" style="3"/>
  </cols>
  <sheetData>
    <row r="2" spans="1:11">
      <c r="E2" s="4"/>
      <c r="F2" s="4"/>
      <c r="G2" s="4"/>
      <c r="H2" s="4"/>
      <c r="I2" s="4"/>
    </row>
    <row r="5" spans="1:11">
      <c r="A5" s="34" t="s">
        <v>46</v>
      </c>
      <c r="B5" s="34"/>
      <c r="C5" s="34"/>
      <c r="D5" s="34"/>
    </row>
    <row r="6" spans="1:11" ht="27.75" customHeight="1">
      <c r="A6" s="32" t="s">
        <v>62</v>
      </c>
      <c r="B6" s="32"/>
      <c r="C6" s="32"/>
      <c r="D6" s="32"/>
      <c r="E6" s="5"/>
      <c r="F6" s="5"/>
      <c r="G6" s="5"/>
    </row>
    <row r="7" spans="1:11">
      <c r="A7" s="6" t="s">
        <v>0</v>
      </c>
      <c r="B7" s="6" t="s">
        <v>1</v>
      </c>
      <c r="C7" s="7" t="s">
        <v>31</v>
      </c>
      <c r="D7" s="7" t="s">
        <v>32</v>
      </c>
      <c r="E7" s="8"/>
    </row>
    <row r="8" spans="1:11" ht="45" customHeight="1">
      <c r="A8" s="2" t="s">
        <v>56</v>
      </c>
      <c r="B8" s="2">
        <v>2</v>
      </c>
      <c r="C8" s="9"/>
      <c r="D8" s="9"/>
    </row>
    <row r="9" spans="1:11" ht="51">
      <c r="A9" s="2" t="s">
        <v>49</v>
      </c>
      <c r="B9" s="2">
        <v>1</v>
      </c>
      <c r="C9" s="9"/>
      <c r="D9" s="9"/>
      <c r="G9" s="5"/>
      <c r="H9" s="5"/>
      <c r="I9" s="5"/>
      <c r="J9" s="5"/>
      <c r="K9" s="5"/>
    </row>
    <row r="10" spans="1:11" ht="39.75" customHeight="1">
      <c r="A10" s="2" t="s">
        <v>50</v>
      </c>
      <c r="B10" s="2">
        <v>1</v>
      </c>
      <c r="C10" s="9"/>
      <c r="D10" s="9"/>
    </row>
    <row r="11" spans="1:11" ht="20.25" customHeight="1">
      <c r="A11" s="2" t="s">
        <v>61</v>
      </c>
      <c r="B11" s="2">
        <v>2</v>
      </c>
      <c r="C11" s="9"/>
      <c r="D11" s="9"/>
    </row>
    <row r="12" spans="1:11" ht="38.25" customHeight="1">
      <c r="A12" s="2" t="s">
        <v>51</v>
      </c>
      <c r="B12" s="2">
        <v>3</v>
      </c>
      <c r="C12" s="9"/>
      <c r="D12" s="9"/>
    </row>
    <row r="13" spans="1:11">
      <c r="A13" s="6" t="s">
        <v>39</v>
      </c>
      <c r="B13" s="6">
        <f>SUM(B8:B12)</f>
        <v>9</v>
      </c>
      <c r="C13" s="10"/>
      <c r="D13" s="10"/>
    </row>
    <row r="14" spans="1:11">
      <c r="A14" s="32" t="s">
        <v>37</v>
      </c>
      <c r="B14" s="32"/>
      <c r="C14" s="32"/>
      <c r="D14" s="10"/>
    </row>
    <row r="15" spans="1:11">
      <c r="A15" s="32" t="s">
        <v>38</v>
      </c>
      <c r="B15" s="32"/>
      <c r="C15" s="32"/>
      <c r="D15" s="10"/>
    </row>
    <row r="16" spans="1:11" s="11" customFormat="1">
      <c r="A16" s="32" t="s">
        <v>2</v>
      </c>
      <c r="B16" s="32"/>
      <c r="C16" s="32"/>
      <c r="D16" s="10"/>
    </row>
    <row r="17" spans="1:6" s="11" customFormat="1">
      <c r="A17" s="32" t="s">
        <v>63</v>
      </c>
      <c r="B17" s="32"/>
      <c r="C17" s="32"/>
      <c r="D17" s="10"/>
    </row>
    <row r="18" spans="1:6">
      <c r="A18" s="12"/>
      <c r="B18" s="12"/>
      <c r="C18" s="11"/>
      <c r="D18" s="11"/>
    </row>
    <row r="19" spans="1:6">
      <c r="A19" s="32" t="s">
        <v>64</v>
      </c>
      <c r="B19" s="32"/>
      <c r="C19" s="32"/>
      <c r="D19" s="32"/>
    </row>
    <row r="20" spans="1:6">
      <c r="A20" s="6" t="s">
        <v>0</v>
      </c>
      <c r="B20" s="6" t="s">
        <v>1</v>
      </c>
      <c r="C20" s="7" t="s">
        <v>31</v>
      </c>
      <c r="D20" s="7" t="s">
        <v>32</v>
      </c>
    </row>
    <row r="21" spans="1:6" ht="38.25">
      <c r="A21" s="2" t="s">
        <v>47</v>
      </c>
      <c r="B21" s="2">
        <v>2</v>
      </c>
      <c r="C21" s="9"/>
      <c r="D21" s="9"/>
    </row>
    <row r="22" spans="1:6">
      <c r="A22" s="6" t="s">
        <v>2</v>
      </c>
      <c r="B22" s="6">
        <f>SUM(B21:B21)</f>
        <v>2</v>
      </c>
      <c r="C22" s="10"/>
      <c r="D22" s="10"/>
    </row>
    <row r="23" spans="1:6">
      <c r="A23" s="32" t="s">
        <v>37</v>
      </c>
      <c r="B23" s="32"/>
      <c r="C23" s="32"/>
      <c r="D23" s="10"/>
    </row>
    <row r="24" spans="1:6">
      <c r="A24" s="32" t="s">
        <v>38</v>
      </c>
      <c r="B24" s="32"/>
      <c r="C24" s="32"/>
      <c r="D24" s="10"/>
      <c r="E24" s="5"/>
      <c r="F24" s="5"/>
    </row>
    <row r="25" spans="1:6">
      <c r="A25" s="32" t="s">
        <v>2</v>
      </c>
      <c r="B25" s="32"/>
      <c r="C25" s="32"/>
      <c r="D25" s="10"/>
    </row>
    <row r="26" spans="1:6" ht="12.75" customHeight="1">
      <c r="A26" s="32" t="s">
        <v>65</v>
      </c>
      <c r="B26" s="32"/>
      <c r="C26" s="32"/>
      <c r="D26" s="10"/>
    </row>
    <row r="28" spans="1:6" ht="15" customHeight="1">
      <c r="A28" s="32" t="s">
        <v>66</v>
      </c>
      <c r="B28" s="32"/>
      <c r="C28" s="32"/>
      <c r="D28" s="32"/>
    </row>
    <row r="29" spans="1:6">
      <c r="A29" s="6" t="s">
        <v>0</v>
      </c>
      <c r="B29" s="6" t="s">
        <v>4</v>
      </c>
      <c r="C29" s="7" t="s">
        <v>31</v>
      </c>
      <c r="D29" s="7" t="s">
        <v>32</v>
      </c>
    </row>
    <row r="30" spans="1:6" ht="38.25">
      <c r="A30" s="1" t="s">
        <v>52</v>
      </c>
      <c r="B30" s="30">
        <v>1</v>
      </c>
      <c r="C30" s="9"/>
      <c r="D30" s="9"/>
    </row>
    <row r="31" spans="1:6" ht="36.75" customHeight="1">
      <c r="A31" s="1" t="s">
        <v>53</v>
      </c>
      <c r="B31" s="30">
        <v>1</v>
      </c>
      <c r="C31" s="9"/>
      <c r="D31" s="9"/>
    </row>
    <row r="32" spans="1:6" ht="38.25">
      <c r="A32" s="1" t="s">
        <v>54</v>
      </c>
      <c r="B32" s="30">
        <v>3</v>
      </c>
      <c r="C32" s="9"/>
      <c r="D32" s="9"/>
    </row>
    <row r="33" spans="1:4" ht="38.25">
      <c r="A33" s="1" t="s">
        <v>55</v>
      </c>
      <c r="B33" s="30">
        <v>2</v>
      </c>
      <c r="C33" s="9"/>
      <c r="D33" s="9"/>
    </row>
    <row r="34" spans="1:4" ht="25.5">
      <c r="A34" s="1" t="s">
        <v>48</v>
      </c>
      <c r="B34" s="30">
        <v>1</v>
      </c>
      <c r="C34" s="9"/>
      <c r="D34" s="9"/>
    </row>
    <row r="35" spans="1:4">
      <c r="A35" s="31" t="s">
        <v>3</v>
      </c>
      <c r="B35" s="13">
        <f>SUM(B30:B34)</f>
        <v>8</v>
      </c>
      <c r="C35" s="10"/>
      <c r="D35" s="10"/>
    </row>
    <row r="36" spans="1:4">
      <c r="A36" s="32" t="s">
        <v>37</v>
      </c>
      <c r="B36" s="32"/>
      <c r="C36" s="32"/>
      <c r="D36" s="10"/>
    </row>
    <row r="37" spans="1:4">
      <c r="A37" s="32" t="s">
        <v>38</v>
      </c>
      <c r="B37" s="32"/>
      <c r="C37" s="32"/>
      <c r="D37" s="10"/>
    </row>
    <row r="38" spans="1:4">
      <c r="A38" s="32" t="s">
        <v>3</v>
      </c>
      <c r="B38" s="32"/>
      <c r="C38" s="32"/>
      <c r="D38" s="10"/>
    </row>
    <row r="39" spans="1:4">
      <c r="A39" s="32" t="s">
        <v>65</v>
      </c>
      <c r="B39" s="32"/>
      <c r="C39" s="32"/>
      <c r="D39" s="10"/>
    </row>
    <row r="41" spans="1:4">
      <c r="A41" s="32" t="s">
        <v>67</v>
      </c>
      <c r="B41" s="32"/>
      <c r="C41" s="32"/>
      <c r="D41" s="14">
        <f>+D39+D26+D17</f>
        <v>0</v>
      </c>
    </row>
    <row r="45" spans="1:4">
      <c r="A45" s="8" t="s">
        <v>36</v>
      </c>
    </row>
    <row r="46" spans="1:4">
      <c r="A46" s="8" t="s">
        <v>40</v>
      </c>
    </row>
    <row r="47" spans="1:4">
      <c r="A47" s="8" t="s">
        <v>41</v>
      </c>
    </row>
  </sheetData>
  <sortState ref="A2:A10">
    <sortCondition ref="A2:A10"/>
  </sortState>
  <mergeCells count="17">
    <mergeCell ref="A26:C26"/>
    <mergeCell ref="A6:D6"/>
    <mergeCell ref="A5:D5"/>
    <mergeCell ref="A19:D19"/>
    <mergeCell ref="A39:C39"/>
    <mergeCell ref="A15:C15"/>
    <mergeCell ref="A14:C14"/>
    <mergeCell ref="A16:C16"/>
    <mergeCell ref="A23:C23"/>
    <mergeCell ref="A24:C24"/>
    <mergeCell ref="A25:C25"/>
    <mergeCell ref="A17:C17"/>
    <mergeCell ref="A41:C41"/>
    <mergeCell ref="A36:C36"/>
    <mergeCell ref="A37:C37"/>
    <mergeCell ref="A38:C38"/>
    <mergeCell ref="A28:D28"/>
  </mergeCells>
  <printOptions horizontalCentered="1"/>
  <pageMargins left="1.1811023622047245" right="1.1811023622047245" top="0.98425196850393704" bottom="0.98425196850393704" header="0.31496062992125984" footer="0.31496062992125984"/>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dimension ref="A6:G41"/>
  <sheetViews>
    <sheetView topLeftCell="A20" workbookViewId="0">
      <selection activeCell="A33" sqref="A33"/>
    </sheetView>
  </sheetViews>
  <sheetFormatPr baseColWidth="10" defaultRowHeight="12.75"/>
  <cols>
    <col min="1" max="1" width="56.28515625" style="15" customWidth="1"/>
    <col min="2" max="3" width="11.42578125" style="15"/>
    <col min="4" max="4" width="17.140625" style="15" customWidth="1"/>
    <col min="5" max="6" width="11.42578125" style="15"/>
    <col min="7" max="7" width="19.28515625" style="16" bestFit="1" customWidth="1"/>
    <col min="8" max="16384" width="11.42578125" style="15"/>
  </cols>
  <sheetData>
    <row r="6" spans="1:4">
      <c r="A6" s="42" t="s">
        <v>68</v>
      </c>
      <c r="B6" s="43"/>
      <c r="C6" s="43"/>
      <c r="D6" s="43"/>
    </row>
    <row r="7" spans="1:4">
      <c r="A7" s="12"/>
      <c r="B7" s="12"/>
      <c r="C7" s="12"/>
      <c r="D7" s="12"/>
    </row>
    <row r="8" spans="1:4">
      <c r="A8" s="44" t="s">
        <v>42</v>
      </c>
      <c r="B8" s="44"/>
      <c r="C8" s="44"/>
      <c r="D8" s="44"/>
    </row>
    <row r="9" spans="1:4">
      <c r="A9" s="45" t="s">
        <v>5</v>
      </c>
      <c r="B9" s="46" t="s">
        <v>6</v>
      </c>
      <c r="C9" s="46" t="s">
        <v>7</v>
      </c>
      <c r="D9" s="46" t="s">
        <v>8</v>
      </c>
    </row>
    <row r="10" spans="1:4">
      <c r="A10" s="45"/>
      <c r="B10" s="46"/>
      <c r="C10" s="46"/>
      <c r="D10" s="46"/>
    </row>
    <row r="11" spans="1:4">
      <c r="A11" s="38" t="s">
        <v>9</v>
      </c>
      <c r="B11" s="38"/>
      <c r="C11" s="38"/>
      <c r="D11" s="38"/>
    </row>
    <row r="12" spans="1:4" ht="25.5">
      <c r="A12" s="17" t="s">
        <v>10</v>
      </c>
      <c r="B12" s="18">
        <v>1</v>
      </c>
      <c r="C12" s="19"/>
      <c r="D12" s="19"/>
    </row>
    <row r="13" spans="1:4">
      <c r="A13" s="38" t="s">
        <v>11</v>
      </c>
      <c r="B13" s="38"/>
      <c r="C13" s="38"/>
      <c r="D13" s="38"/>
    </row>
    <row r="14" spans="1:4">
      <c r="A14" s="20" t="s">
        <v>12</v>
      </c>
      <c r="B14" s="18">
        <v>1</v>
      </c>
      <c r="C14" s="19"/>
      <c r="D14" s="19"/>
    </row>
    <row r="15" spans="1:4">
      <c r="A15" s="20" t="s">
        <v>13</v>
      </c>
      <c r="B15" s="18">
        <v>1</v>
      </c>
      <c r="C15" s="19"/>
      <c r="D15" s="19"/>
    </row>
    <row r="16" spans="1:4">
      <c r="A16" s="20" t="s">
        <v>14</v>
      </c>
      <c r="B16" s="18">
        <v>1</v>
      </c>
      <c r="C16" s="19"/>
      <c r="D16" s="19"/>
    </row>
    <row r="17" spans="1:4">
      <c r="A17" s="20" t="s">
        <v>15</v>
      </c>
      <c r="B17" s="18">
        <v>7</v>
      </c>
      <c r="C17" s="19"/>
      <c r="D17" s="19"/>
    </row>
    <row r="18" spans="1:4">
      <c r="A18" s="20" t="s">
        <v>16</v>
      </c>
      <c r="B18" s="18">
        <v>1</v>
      </c>
      <c r="C18" s="19"/>
      <c r="D18" s="19"/>
    </row>
    <row r="19" spans="1:4" ht="25.5">
      <c r="A19" s="20" t="s">
        <v>17</v>
      </c>
      <c r="B19" s="18">
        <v>1</v>
      </c>
      <c r="C19" s="19"/>
      <c r="D19" s="19"/>
    </row>
    <row r="20" spans="1:4">
      <c r="A20" s="20" t="s">
        <v>18</v>
      </c>
      <c r="B20" s="18">
        <v>1</v>
      </c>
      <c r="C20" s="19"/>
      <c r="D20" s="19"/>
    </row>
    <row r="21" spans="1:4">
      <c r="A21" s="20" t="s">
        <v>19</v>
      </c>
      <c r="B21" s="18">
        <v>1</v>
      </c>
      <c r="C21" s="19"/>
      <c r="D21" s="19"/>
    </row>
    <row r="22" spans="1:4">
      <c r="A22" s="39" t="s">
        <v>20</v>
      </c>
      <c r="B22" s="40"/>
      <c r="C22" s="40"/>
      <c r="D22" s="41"/>
    </row>
    <row r="23" spans="1:4" ht="25.5">
      <c r="A23" s="21" t="s">
        <v>21</v>
      </c>
      <c r="B23" s="18">
        <v>1</v>
      </c>
      <c r="C23" s="22"/>
      <c r="D23" s="19"/>
    </row>
    <row r="24" spans="1:4">
      <c r="A24" s="21" t="s">
        <v>22</v>
      </c>
      <c r="B24" s="18">
        <v>1</v>
      </c>
      <c r="C24" s="22"/>
      <c r="D24" s="19"/>
    </row>
    <row r="25" spans="1:4">
      <c r="A25" s="21" t="s">
        <v>23</v>
      </c>
      <c r="B25" s="18">
        <v>1</v>
      </c>
      <c r="C25" s="22"/>
      <c r="D25" s="19"/>
    </row>
    <row r="26" spans="1:4">
      <c r="A26" s="21" t="s">
        <v>24</v>
      </c>
      <c r="B26" s="18">
        <v>1</v>
      </c>
      <c r="C26" s="22"/>
      <c r="D26" s="19"/>
    </row>
    <row r="27" spans="1:4">
      <c r="A27" s="21" t="s">
        <v>25</v>
      </c>
      <c r="B27" s="18">
        <v>1</v>
      </c>
      <c r="C27" s="22"/>
      <c r="D27" s="19"/>
    </row>
    <row r="28" spans="1:4">
      <c r="A28" s="21" t="s">
        <v>26</v>
      </c>
      <c r="B28" s="18">
        <v>1</v>
      </c>
      <c r="C28" s="22"/>
      <c r="D28" s="19"/>
    </row>
    <row r="29" spans="1:4">
      <c r="A29" s="21" t="s">
        <v>27</v>
      </c>
      <c r="B29" s="18">
        <v>1</v>
      </c>
      <c r="C29" s="22"/>
      <c r="D29" s="19"/>
    </row>
    <row r="30" spans="1:4" ht="27" customHeight="1">
      <c r="A30" s="21" t="s">
        <v>28</v>
      </c>
      <c r="B30" s="18">
        <v>1</v>
      </c>
      <c r="C30" s="22"/>
      <c r="D30" s="19"/>
    </row>
    <row r="32" spans="1:4">
      <c r="A32" s="35" t="s">
        <v>69</v>
      </c>
      <c r="B32" s="36"/>
      <c r="C32" s="37"/>
      <c r="D32" s="23"/>
    </row>
    <row r="36" spans="1:1">
      <c r="A36" s="8" t="s">
        <v>36</v>
      </c>
    </row>
    <row r="37" spans="1:1">
      <c r="A37" s="8" t="s">
        <v>40</v>
      </c>
    </row>
    <row r="38" spans="1:1">
      <c r="A38" s="8" t="s">
        <v>41</v>
      </c>
    </row>
    <row r="41" spans="1:1">
      <c r="A41" s="28" t="s">
        <v>43</v>
      </c>
    </row>
  </sheetData>
  <mergeCells count="10">
    <mergeCell ref="A32:C32"/>
    <mergeCell ref="A13:D13"/>
    <mergeCell ref="A22:D22"/>
    <mergeCell ref="A11:D11"/>
    <mergeCell ref="A6:D6"/>
    <mergeCell ref="A8:D8"/>
    <mergeCell ref="A9:A10"/>
    <mergeCell ref="B9:B10"/>
    <mergeCell ref="C9:C10"/>
    <mergeCell ref="D9:D10"/>
  </mergeCells>
  <pageMargins left="1.1811023622047245" right="1.1811023622047245" top="0.78740157480314965" bottom="0.78740157480314965" header="0.31496062992125984" footer="0.31496062992125984"/>
  <pageSetup scale="80" orientation="portrait" r:id="rId1"/>
  <drawing r:id="rId2"/>
</worksheet>
</file>

<file path=xl/worksheets/sheet4.xml><?xml version="1.0" encoding="utf-8"?>
<worksheet xmlns="http://schemas.openxmlformats.org/spreadsheetml/2006/main" xmlns:r="http://schemas.openxmlformats.org/officeDocument/2006/relationships">
  <dimension ref="A6:D32"/>
  <sheetViews>
    <sheetView workbookViewId="0">
      <selection activeCell="A25" sqref="A25"/>
    </sheetView>
  </sheetViews>
  <sheetFormatPr baseColWidth="10" defaultRowHeight="12.75"/>
  <cols>
    <col min="1" max="1" width="47.28515625" style="15" customWidth="1"/>
    <col min="2" max="2" width="18.140625" style="15" customWidth="1"/>
    <col min="3" max="3" width="25.7109375" style="15" customWidth="1"/>
    <col min="4" max="4" width="25" style="15" customWidth="1"/>
    <col min="5" max="16384" width="11.42578125" style="15"/>
  </cols>
  <sheetData>
    <row r="6" spans="1:4">
      <c r="A6" s="47" t="s">
        <v>70</v>
      </c>
      <c r="B6" s="48"/>
      <c r="C6" s="48"/>
      <c r="D6" s="48"/>
    </row>
    <row r="8" spans="1:4">
      <c r="A8" s="45" t="s">
        <v>5</v>
      </c>
      <c r="B8" s="46" t="s">
        <v>6</v>
      </c>
      <c r="C8" s="46" t="s">
        <v>7</v>
      </c>
      <c r="D8" s="46" t="s">
        <v>8</v>
      </c>
    </row>
    <row r="9" spans="1:4">
      <c r="A9" s="45"/>
      <c r="B9" s="46"/>
      <c r="C9" s="46"/>
      <c r="D9" s="46"/>
    </row>
    <row r="10" spans="1:4">
      <c r="A10" s="38" t="s">
        <v>9</v>
      </c>
      <c r="B10" s="38"/>
      <c r="C10" s="38"/>
      <c r="D10" s="38"/>
    </row>
    <row r="11" spans="1:4" ht="25.5">
      <c r="A11" s="17" t="s">
        <v>10</v>
      </c>
      <c r="B11" s="18">
        <v>1</v>
      </c>
      <c r="C11" s="19"/>
      <c r="D11" s="19"/>
    </row>
    <row r="12" spans="1:4">
      <c r="A12" s="38" t="s">
        <v>11</v>
      </c>
      <c r="B12" s="38"/>
      <c r="C12" s="38"/>
      <c r="D12" s="38"/>
    </row>
    <row r="13" spans="1:4">
      <c r="A13" s="17" t="s">
        <v>12</v>
      </c>
      <c r="B13" s="18">
        <v>1</v>
      </c>
      <c r="C13" s="19"/>
      <c r="D13" s="19"/>
    </row>
    <row r="14" spans="1:4">
      <c r="A14" s="24" t="s">
        <v>13</v>
      </c>
      <c r="B14" s="18">
        <v>1</v>
      </c>
      <c r="C14" s="19"/>
      <c r="D14" s="19"/>
    </row>
    <row r="15" spans="1:4">
      <c r="A15" s="17" t="s">
        <v>14</v>
      </c>
      <c r="B15" s="18">
        <v>1</v>
      </c>
      <c r="C15" s="19"/>
      <c r="D15" s="19"/>
    </row>
    <row r="16" spans="1:4">
      <c r="A16" s="17" t="s">
        <v>15</v>
      </c>
      <c r="B16" s="18">
        <v>3</v>
      </c>
      <c r="C16" s="19"/>
      <c r="D16" s="19"/>
    </row>
    <row r="17" spans="1:4">
      <c r="A17" s="17" t="s">
        <v>16</v>
      </c>
      <c r="B17" s="18">
        <v>1</v>
      </c>
      <c r="C17" s="19"/>
      <c r="D17" s="19"/>
    </row>
    <row r="18" spans="1:4" ht="25.5">
      <c r="A18" s="17" t="s">
        <v>17</v>
      </c>
      <c r="B18" s="18">
        <v>1</v>
      </c>
      <c r="C18" s="19"/>
      <c r="D18" s="19"/>
    </row>
    <row r="19" spans="1:4">
      <c r="A19" s="17" t="s">
        <v>18</v>
      </c>
      <c r="B19" s="18">
        <v>1</v>
      </c>
      <c r="C19" s="19"/>
      <c r="D19" s="19"/>
    </row>
    <row r="20" spans="1:4">
      <c r="A20" s="17" t="s">
        <v>19</v>
      </c>
      <c r="B20" s="18">
        <v>1</v>
      </c>
      <c r="C20" s="19"/>
      <c r="D20" s="19"/>
    </row>
    <row r="21" spans="1:4">
      <c r="A21" s="35" t="s">
        <v>29</v>
      </c>
      <c r="B21" s="36"/>
      <c r="C21" s="37"/>
      <c r="D21" s="23"/>
    </row>
    <row r="24" spans="1:4">
      <c r="A24" s="35" t="s">
        <v>71</v>
      </c>
      <c r="B24" s="36"/>
      <c r="C24" s="37"/>
      <c r="D24" s="23"/>
    </row>
    <row r="28" spans="1:4">
      <c r="A28" s="8" t="s">
        <v>36</v>
      </c>
    </row>
    <row r="29" spans="1:4">
      <c r="A29" s="8" t="s">
        <v>40</v>
      </c>
    </row>
    <row r="30" spans="1:4">
      <c r="A30" s="8" t="s">
        <v>41</v>
      </c>
    </row>
    <row r="32" spans="1:4">
      <c r="A32" s="28" t="s">
        <v>43</v>
      </c>
    </row>
  </sheetData>
  <mergeCells count="9">
    <mergeCell ref="A24:C24"/>
    <mergeCell ref="A12:D12"/>
    <mergeCell ref="A21:C21"/>
    <mergeCell ref="A6:D6"/>
    <mergeCell ref="A8:A9"/>
    <mergeCell ref="B8:B9"/>
    <mergeCell ref="C8:C9"/>
    <mergeCell ref="D8:D9"/>
    <mergeCell ref="A10:D10"/>
  </mergeCells>
  <pageMargins left="0.70866141732283472" right="0.70866141732283472" top="0.74803149606299213" bottom="0.74803149606299213" header="0.31496062992125984" footer="0.31496062992125984"/>
  <pageSetup orientation="landscape" r:id="rId1"/>
  <drawing r:id="rId2"/>
</worksheet>
</file>

<file path=xl/worksheets/sheet5.xml><?xml version="1.0" encoding="utf-8"?>
<worksheet xmlns="http://schemas.openxmlformats.org/spreadsheetml/2006/main" xmlns:r="http://schemas.openxmlformats.org/officeDocument/2006/relationships">
  <dimension ref="A5:D26"/>
  <sheetViews>
    <sheetView tabSelected="1" workbookViewId="0">
      <selection activeCell="A17" sqref="A17:C17"/>
    </sheetView>
  </sheetViews>
  <sheetFormatPr baseColWidth="10" defaultRowHeight="12.75"/>
  <cols>
    <col min="1" max="1" width="71.140625" style="15" customWidth="1"/>
    <col min="2" max="2" width="14.7109375" style="15" customWidth="1"/>
    <col min="3" max="3" width="14.5703125" style="15" customWidth="1"/>
    <col min="4" max="4" width="24.5703125" style="15" customWidth="1"/>
    <col min="5" max="16384" width="11.42578125" style="15"/>
  </cols>
  <sheetData>
    <row r="5" spans="1:4">
      <c r="A5" s="47" t="s">
        <v>72</v>
      </c>
      <c r="B5" s="48"/>
      <c r="C5" s="48"/>
      <c r="D5" s="48"/>
    </row>
    <row r="7" spans="1:4">
      <c r="A7" s="45" t="s">
        <v>5</v>
      </c>
      <c r="B7" s="46" t="s">
        <v>6</v>
      </c>
      <c r="C7" s="46" t="s">
        <v>7</v>
      </c>
      <c r="D7" s="46" t="s">
        <v>8</v>
      </c>
    </row>
    <row r="8" spans="1:4">
      <c r="A8" s="45"/>
      <c r="B8" s="46"/>
      <c r="C8" s="46"/>
      <c r="D8" s="46"/>
    </row>
    <row r="9" spans="1:4">
      <c r="A9" s="49" t="s">
        <v>11</v>
      </c>
      <c r="B9" s="49"/>
      <c r="C9" s="38"/>
      <c r="D9" s="38"/>
    </row>
    <row r="10" spans="1:4" ht="63.75">
      <c r="A10" s="25" t="s">
        <v>33</v>
      </c>
      <c r="B10" s="26">
        <v>1</v>
      </c>
      <c r="C10" s="27"/>
      <c r="D10" s="19"/>
    </row>
    <row r="11" spans="1:4" ht="89.25">
      <c r="A11" s="25" t="s">
        <v>30</v>
      </c>
      <c r="B11" s="26">
        <v>32</v>
      </c>
      <c r="C11" s="27"/>
      <c r="D11" s="19"/>
    </row>
    <row r="12" spans="1:4" ht="38.25">
      <c r="A12" s="25" t="s">
        <v>34</v>
      </c>
      <c r="B12" s="26">
        <v>2</v>
      </c>
      <c r="C12" s="27"/>
      <c r="D12" s="19"/>
    </row>
    <row r="13" spans="1:4">
      <c r="A13" s="25" t="s">
        <v>35</v>
      </c>
      <c r="B13" s="26">
        <v>2</v>
      </c>
      <c r="C13" s="27"/>
      <c r="D13" s="19"/>
    </row>
    <row r="14" spans="1:4">
      <c r="A14" s="35" t="s">
        <v>29</v>
      </c>
      <c r="B14" s="36"/>
      <c r="C14" s="37"/>
      <c r="D14" s="23"/>
    </row>
    <row r="17" spans="1:4">
      <c r="A17" s="35" t="s">
        <v>71</v>
      </c>
      <c r="B17" s="36"/>
      <c r="C17" s="37"/>
      <c r="D17" s="23"/>
    </row>
    <row r="21" spans="1:4">
      <c r="A21" s="8" t="s">
        <v>36</v>
      </c>
    </row>
    <row r="22" spans="1:4">
      <c r="A22" s="8" t="s">
        <v>40</v>
      </c>
    </row>
    <row r="23" spans="1:4">
      <c r="A23" s="8" t="s">
        <v>41</v>
      </c>
    </row>
    <row r="26" spans="1:4">
      <c r="A26" s="28" t="s">
        <v>43</v>
      </c>
    </row>
  </sheetData>
  <mergeCells count="8">
    <mergeCell ref="A17:C17"/>
    <mergeCell ref="A5:D5"/>
    <mergeCell ref="A9:D9"/>
    <mergeCell ref="A14:C14"/>
    <mergeCell ref="A7:A8"/>
    <mergeCell ref="B7:B8"/>
    <mergeCell ref="C7:C8"/>
    <mergeCell ref="D7:D8"/>
  </mergeCells>
  <pageMargins left="0.70866141732283472" right="0.70866141732283472" top="0.74803149606299213" bottom="0.74803149606299213" header="0.31496062992125984" footer="0.31496062992125984"/>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resumen oferta economica</vt:lpstr>
      <vt:lpstr>vigilancia humana</vt:lpstr>
      <vt:lpstr>Tecnologica sed act 15 feb</vt:lpstr>
      <vt:lpstr>Tecnologica sed act 15 nov 2015</vt:lpstr>
      <vt:lpstr>Tecnologica sed nue 15 nov </vt:lpstr>
      <vt:lpstr>'Tecnologica sed act 15 feb'!Títulos_a_imprimir</vt:lpstr>
      <vt:lpstr>'Tecnologica sed nue 15 nov '!Títulos_a_imprimir</vt:lpstr>
      <vt:lpstr>'vigilancia humana'!Títulos_a_imprimir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2014-11-24T22:28:55Z</dcterms:modified>
</cp:coreProperties>
</file>