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605" activeTab="0"/>
  </bookViews>
  <sheets>
    <sheet name="PRESUPUESTO REFORZAMIENTO" sheetId="1" r:id="rId1"/>
  </sheets>
  <definedNames>
    <definedName name="_xlnm._FilterDatabase" localSheetId="0" hidden="1">'PRESUPUESTO REFORZAMIENTO'!$A$3:$K$146</definedName>
    <definedName name="_xlnm.Print_Area" localSheetId="0">'PRESUPUESTO REFORZAMIENTO'!$A$1:$F$149</definedName>
    <definedName name="_xlnm.Print_Titles" localSheetId="0">'PRESUPUESTO REFORZAMIENTO'!$1:$3</definedName>
  </definedNames>
  <calcPr fullCalcOnLoad="1"/>
</workbook>
</file>

<file path=xl/sharedStrings.xml><?xml version="1.0" encoding="utf-8"?>
<sst xmlns="http://schemas.openxmlformats.org/spreadsheetml/2006/main" count="398" uniqueCount="294">
  <si>
    <t>ITEM</t>
  </si>
  <si>
    <t>DESCRIPCION</t>
  </si>
  <si>
    <t>UNIDAD</t>
  </si>
  <si>
    <t>CANT. TOTAL</t>
  </si>
  <si>
    <t>VR. UINTARIO</t>
  </si>
  <si>
    <t>VR TOTAL</t>
  </si>
  <si>
    <r>
      <rPr>
        <b/>
        <sz val="10"/>
        <rFont val="Arial"/>
        <family val="2"/>
      </rPr>
      <t>PRELIMINARES</t>
    </r>
  </si>
  <si>
    <t>1.01</t>
  </si>
  <si>
    <r>
      <rPr>
        <b/>
        <sz val="10"/>
        <rFont val="Arial"/>
        <family val="2"/>
      </rPr>
      <t>Actividades Preliminares</t>
    </r>
  </si>
  <si>
    <r>
      <rPr>
        <sz val="10"/>
        <rFont val="Arial"/>
        <family val="2"/>
      </rPr>
      <t>Localización y replanteo</t>
    </r>
  </si>
  <si>
    <r>
      <rPr>
        <sz val="10"/>
        <rFont val="Arial"/>
        <family val="2"/>
      </rPr>
      <t>m2</t>
    </r>
  </si>
  <si>
    <r>
      <rPr>
        <sz val="10"/>
        <rFont val="Arial"/>
        <family val="2"/>
      </rPr>
      <t>Valla información licencia de 2.00 x 1.00 M.</t>
    </r>
  </si>
  <si>
    <t>un</t>
  </si>
  <si>
    <t>Proteccion en fachada en polisombra o material similar.</t>
  </si>
  <si>
    <t>m2</t>
  </si>
  <si>
    <t>Ducto de Evacuacion de Escombros en canecas de 55 galones o similar</t>
  </si>
  <si>
    <r>
      <rPr>
        <sz val="10"/>
        <rFont val="Arial"/>
        <family val="2"/>
      </rPr>
      <t>m</t>
    </r>
  </si>
  <si>
    <t>gl</t>
  </si>
  <si>
    <t>1.02</t>
  </si>
  <si>
    <r>
      <rPr>
        <b/>
        <sz val="10"/>
        <rFont val="Arial"/>
        <family val="2"/>
      </rPr>
      <t>Desmonte, Demolicion de Construcciones Existentes y Preparacion de Superficies Requeridas por Reforzamiento Estructural</t>
    </r>
  </si>
  <si>
    <t>Demolición total de muros de mampostería, e= 0.10 y 0.15, incluye, trasiego, cargue, retiro y disposición de escombros en sitio autorizado.</t>
  </si>
  <si>
    <t>Demolición parcial de columnas y/o muros de concreto. Incluye, trasiego, cargue, retiro y disposición de escombros en sitio autorizado.</t>
  </si>
  <si>
    <r>
      <rPr>
        <sz val="10"/>
        <rFont val="Arial"/>
        <family val="2"/>
      </rPr>
      <t>m3</t>
    </r>
  </si>
  <si>
    <t>Demolición parcial de losas de contrapiso hasta h=0.20 m, Incluye, trasiego, cargue, retiro y disposición de escombros en sitio autorizado.</t>
  </si>
  <si>
    <t>Demolición parcial de losas de entrepiso hasta h=0.40 m,  Incluye, trasiego, cargue, retiro y disposición de escombros en sitio autorizado.</t>
  </si>
  <si>
    <t>Demolición parcial de zapata existente, Incluye, trasiego, cargue, retiro y disposición de escombros en sitio autorizado.</t>
  </si>
  <si>
    <t>Demolicion de tanque existente en concreto reforzado, Incluye, trasiego, cargue, retiro y disposición de escombros en sitio autorizado.</t>
  </si>
  <si>
    <t>1.03</t>
  </si>
  <si>
    <r>
      <rPr>
        <b/>
        <sz val="10"/>
        <rFont val="Arial"/>
        <family val="2"/>
      </rPr>
      <t>Desmonte y Demolicion de Construcciones Existentes Requeridas por  Obras Arquitectónicas Complemetarias</t>
    </r>
  </si>
  <si>
    <t>Demolición muro en mampostería 0.15. Incluye, trasiego, cargue, retiro y disposición de escombros en sitio autorizado.</t>
  </si>
  <si>
    <t>Demolición muro en mampostería  0.25. Incluye, trasiego, cargue, retiro y disposición de escombros en sitio autorizado.</t>
  </si>
  <si>
    <t>Demolición muro en mampostería  0.35. Incluye, trasiego, cargue, retiro y disposición de escombros en sitio autorizado.</t>
  </si>
  <si>
    <t>Demolición muro en mampostería  0.45. Incluye, trasiego, cargue, retiro y disposición de escombros en sitio autorizado.</t>
  </si>
  <si>
    <t>Demolición muro en mampostería  0.55. Incluye, trasiego, cargue, retiro y disposición de escombros en sitio autorizado.</t>
  </si>
  <si>
    <t>Demolición placas macizas (contrapiso y aéreas) 0.15. Incluye, trasiego, cargue, retiro y disposición de escombros en sitio autorizado.</t>
  </si>
  <si>
    <t>Demolicion de escalera en concreto, Incluye, trasiego, cargue, retiro y disposición de escombros en sitio autorizado.</t>
  </si>
  <si>
    <r>
      <rPr>
        <sz val="10"/>
        <rFont val="Arial"/>
        <family val="2"/>
      </rPr>
      <t>ml</t>
    </r>
  </si>
  <si>
    <t xml:space="preserve">2. </t>
  </si>
  <si>
    <t xml:space="preserve">CIMENTACION      </t>
  </si>
  <si>
    <t xml:space="preserve">2.01  </t>
  </si>
  <si>
    <t>Excavaciones y Rellenos</t>
  </si>
  <si>
    <t>Excavación manual en material común, incluye trasiego y retiro a sitio de disposición de escombros en sitio autorizado.</t>
  </si>
  <si>
    <t xml:space="preserve">Relleno y compactación en material seleccionado de la excavacion.      </t>
  </si>
  <si>
    <t>Subbase granular compactada (Incluye suministro, cargue, trasiego, instalación, compactación 95% proctor modificado y todo lo requerido para la correcta ejecución y recibo a satisfacción)</t>
  </si>
  <si>
    <t>2.02</t>
  </si>
  <si>
    <t>Concretos de Cimentación</t>
  </si>
  <si>
    <t xml:space="preserve">Concreto de limpieza, e=0.05m, f'c=17.5MPa.  </t>
  </si>
  <si>
    <t xml:space="preserve">Recalce Zapatas, concreto f'c=21mpa </t>
  </si>
  <si>
    <t>Vigas de cimetación, concreto f'c=21MPa.</t>
  </si>
  <si>
    <t>Reconstrucción de losa maciza de concreto, e=0.1m, f'c=21MPa</t>
  </si>
  <si>
    <t xml:space="preserve">Cabezales de cimentación, concreto f'c=21MPa.              </t>
  </si>
  <si>
    <t xml:space="preserve">Escaleras sobre suelo.    </t>
  </si>
  <si>
    <t>Construcción de micropilotes, D=0.2m, L=14m, concreto f'c=21MPa. Incluye: perforación, retiro de sobrantes e inyección.</t>
  </si>
  <si>
    <r>
      <rPr>
        <sz val="10"/>
        <rFont val="Arial"/>
        <family val="2"/>
      </rPr>
      <t>m</t>
    </r>
  </si>
  <si>
    <t>2.03</t>
  </si>
  <si>
    <t>Refuerzos de Cimentación</t>
  </si>
  <si>
    <t xml:space="preserve">Acero de refuerzo, figurado. Fy=420MPa </t>
  </si>
  <si>
    <t>kg</t>
  </si>
  <si>
    <t xml:space="preserve">Refuerzo en malla electrosoldada, fy=420MPa  </t>
  </si>
  <si>
    <t>3.</t>
  </si>
  <si>
    <t>ESTRUCTURAS METALICAS Y DE CONCRETO</t>
  </si>
  <si>
    <t>3.01</t>
  </si>
  <si>
    <t>Elementos Verticales.</t>
  </si>
  <si>
    <t xml:space="preserve">Columnas de concreto a la vista, f'c=28MPa (4000psi).  </t>
  </si>
  <si>
    <t xml:space="preserve">Pantallas adosadas de concreto a la vista, t=0.1 a 0.15m, f'c 28MPa </t>
  </si>
  <si>
    <t xml:space="preserve">Pantallas adosadas de concreto a la vista, t=0.2, f'c 35MPa  </t>
  </si>
  <si>
    <t xml:space="preserve">Muros de concreto a la vista, t=0.25m, f'c=35MPa. </t>
  </si>
  <si>
    <t>Tanque subterraneo en concreto de baja permeabilidad de 4000 psi. Incluye: cinta SIKA pvc</t>
  </si>
  <si>
    <t xml:space="preserve">3.02 </t>
  </si>
  <si>
    <t>Elementos Horizontales.</t>
  </si>
  <si>
    <t xml:space="preserve">Vigas en concreto a la vista f''c= 28mpa (4000 psi) </t>
  </si>
  <si>
    <t xml:space="preserve">Recalce de vigas, concreto 28MPa </t>
  </si>
  <si>
    <t xml:space="preserve">Recalce de vigas 15 x 45; 20x45; 25x25    </t>
  </si>
  <si>
    <t>m</t>
  </si>
  <si>
    <t>Entrepiso Steel Deck 2" cal 20 ref 5mm c/15 e=15</t>
  </si>
  <si>
    <t>3.03</t>
  </si>
  <si>
    <t>Refuerzos de Estructura.</t>
  </si>
  <si>
    <t>Acero de refuerzo, figurado. Fy=420MPa.</t>
  </si>
  <si>
    <t xml:space="preserve">Refuerzo en malla electrosoldada, fy=420MPa.  </t>
  </si>
  <si>
    <t xml:space="preserve">3.04 </t>
  </si>
  <si>
    <t>Anclajes.</t>
  </si>
  <si>
    <t xml:space="preserve">Anclaje tipo 1,perforación para barra No.3 y resina epoxica. </t>
  </si>
  <si>
    <t xml:space="preserve">Anclaje tipo 2, perforación para barra No. 4 y resina epoxica.   </t>
  </si>
  <si>
    <t xml:space="preserve">Anclaje tipo 3, perforación para barra No.5 y resina epoxica.            </t>
  </si>
  <si>
    <t xml:space="preserve">Anclaje tipo 4, perforación para barra No.6 y resina epoxica.    </t>
  </si>
  <si>
    <t>Anclaje tipo 5, perforación para barra No.7 y resina epoxica.</t>
  </si>
  <si>
    <t xml:space="preserve">Ancalaje tipo 6, perforacion para barra No.8 y resina epoxica. </t>
  </si>
  <si>
    <t xml:space="preserve">Anclaje tipo 8, perforación pasante barra No.3 y resina epoxica.  </t>
  </si>
  <si>
    <t xml:space="preserve">Anclaje tipo 9, perforación pasante para barra No.4 y resina epoxica. </t>
  </si>
  <si>
    <t xml:space="preserve">Anclaje tipo 10, perforación pasante para barra No.5 y resina epoxica.    </t>
  </si>
  <si>
    <t xml:space="preserve">Anclaje tipo 11, perforación pasante para barra No.6. y resina epoxica       </t>
  </si>
  <si>
    <t xml:space="preserve">Anclajes mecanicos 3/8"    </t>
  </si>
  <si>
    <t>3.06</t>
  </si>
  <si>
    <t>Estructuras metalicas</t>
  </si>
  <si>
    <t xml:space="preserve">3.06.01        </t>
  </si>
  <si>
    <t xml:space="preserve">Estructura metalica Rampas    </t>
  </si>
  <si>
    <t xml:space="preserve">3.06.02       </t>
  </si>
  <si>
    <t xml:space="preserve">Estructura metalica sobre piso vestibulo               </t>
  </si>
  <si>
    <t>Elementos no estructurales</t>
  </si>
  <si>
    <t xml:space="preserve">Rampa en concreto e:.10 cm            </t>
  </si>
  <si>
    <t xml:space="preserve">Muro de contención E: 0.20 cm Rampa exterior.      </t>
  </si>
  <si>
    <r>
      <rPr>
        <b/>
        <sz val="10"/>
        <rFont val="Arial"/>
        <family val="2"/>
      </rPr>
      <t>MAMPOSTERIAS, PAÑETES Y REVESTIMIENTOS</t>
    </r>
  </si>
  <si>
    <r>
      <rPr>
        <sz val="10"/>
        <rFont val="Arial"/>
        <family val="2"/>
      </rPr>
      <t>Muro en ladrillo tolete e= 0.15.</t>
    </r>
  </si>
  <si>
    <t>Muro en ladrillo tolete e= 0.38.</t>
  </si>
  <si>
    <r>
      <rPr>
        <sz val="10"/>
        <rFont val="Arial"/>
        <family val="2"/>
      </rPr>
      <t>Pañete liso muros 1:4.</t>
    </r>
  </si>
  <si>
    <t>Punto hidráulico 1/2".</t>
  </si>
  <si>
    <r>
      <rPr>
        <sz val="10"/>
        <rFont val="Arial"/>
        <family val="2"/>
      </rPr>
      <t>Punto hidráulico 1".</t>
    </r>
  </si>
  <si>
    <r>
      <rPr>
        <sz val="10"/>
        <rFont val="Arial"/>
        <family val="2"/>
      </rPr>
      <t>Punto hidráulico 1 1/4 ".</t>
    </r>
  </si>
  <si>
    <r>
      <rPr>
        <sz val="10"/>
        <rFont val="Arial"/>
        <family val="2"/>
      </rPr>
      <t>Tubería PVC presión 1 / 2".</t>
    </r>
  </si>
  <si>
    <r>
      <rPr>
        <sz val="10"/>
        <rFont val="Arial"/>
        <family val="2"/>
      </rPr>
      <t>Tubería PVC presión 1".</t>
    </r>
  </si>
  <si>
    <r>
      <rPr>
        <sz val="10"/>
        <rFont val="Arial"/>
        <family val="2"/>
      </rPr>
      <t>Tubería PVC presión 3 / 4".</t>
    </r>
  </si>
  <si>
    <r>
      <rPr>
        <sz val="10"/>
        <rFont val="Arial"/>
        <family val="2"/>
      </rPr>
      <t>Tubería PVC presión 1 1 / 4 ".</t>
    </r>
  </si>
  <si>
    <r>
      <rPr>
        <sz val="10"/>
        <rFont val="Arial"/>
        <family val="2"/>
      </rPr>
      <t>Tubería PVC presión 1 1 / 2 ".</t>
    </r>
  </si>
  <si>
    <r>
      <rPr>
        <sz val="10"/>
        <rFont val="Arial"/>
        <family val="2"/>
      </rPr>
      <t>Tubería PVC presión 2 ".</t>
    </r>
  </si>
  <si>
    <r>
      <rPr>
        <sz val="10"/>
        <rFont val="Arial"/>
        <family val="2"/>
      </rPr>
      <t>Tubería PVC presión 2 1 / 2".</t>
    </r>
  </si>
  <si>
    <r>
      <rPr>
        <sz val="10"/>
        <rFont val="Arial"/>
        <family val="2"/>
      </rPr>
      <t>Tubería PVC presión 3".</t>
    </r>
  </si>
  <si>
    <r>
      <rPr>
        <sz val="10"/>
        <rFont val="Arial"/>
        <family val="2"/>
      </rPr>
      <t>Tubería PVC presión 4".</t>
    </r>
  </si>
  <si>
    <r>
      <rPr>
        <sz val="10"/>
        <rFont val="Arial"/>
        <family val="2"/>
      </rPr>
      <t>Llaves terminales 1".</t>
    </r>
  </si>
  <si>
    <r>
      <rPr>
        <sz val="10"/>
        <rFont val="Arial"/>
        <family val="2"/>
      </rPr>
      <t>Válvula de corte 1 / 2".</t>
    </r>
  </si>
  <si>
    <r>
      <rPr>
        <sz val="10"/>
        <rFont val="Arial"/>
        <family val="2"/>
      </rPr>
      <t>Válvula de corte 1".</t>
    </r>
  </si>
  <si>
    <r>
      <rPr>
        <sz val="10"/>
        <rFont val="Arial"/>
        <family val="2"/>
      </rPr>
      <t>Válvula de corte 1 1 / 4".</t>
    </r>
  </si>
  <si>
    <r>
      <rPr>
        <sz val="10"/>
        <rFont val="Arial"/>
        <family val="2"/>
      </rPr>
      <t>Desmonte Tubería cobre presión 1".</t>
    </r>
  </si>
  <si>
    <r>
      <rPr>
        <sz val="10"/>
        <rFont val="Arial"/>
        <family val="2"/>
      </rPr>
      <t>Prueba hidráulica y desinfección de las tuberías.</t>
    </r>
  </si>
  <si>
    <r>
      <rPr>
        <b/>
        <sz val="10"/>
        <rFont val="Arial"/>
        <family val="2"/>
      </rPr>
      <t>Red sanitaria.</t>
    </r>
  </si>
  <si>
    <r>
      <rPr>
        <sz val="10"/>
        <rFont val="Arial"/>
        <family val="2"/>
      </rPr>
      <t>Punto sanitario Ø=2".</t>
    </r>
  </si>
  <si>
    <r>
      <rPr>
        <sz val="10"/>
        <rFont val="Arial"/>
        <family val="2"/>
      </rPr>
      <t>Punto sanitario Ø=4".</t>
    </r>
  </si>
  <si>
    <r>
      <rPr>
        <sz val="10"/>
        <rFont val="Arial"/>
        <family val="2"/>
      </rPr>
      <t>Rejillas de piso Ø=3".</t>
    </r>
  </si>
  <si>
    <t>Tubería de aguas residuales Ø=2".</t>
  </si>
  <si>
    <t>Tubería de aguas residuales Ø=4".</t>
  </si>
  <si>
    <t>Tubería de aguas residuales Ø=6".</t>
  </si>
  <si>
    <r>
      <rPr>
        <sz val="10"/>
        <rFont val="Arial"/>
        <family val="2"/>
      </rPr>
      <t>Caja de inspección de 60 x 60 cm.</t>
    </r>
  </si>
  <si>
    <r>
      <rPr>
        <sz val="10"/>
        <rFont val="Arial"/>
        <family val="2"/>
      </rPr>
      <t>Tubería PVC ventilación Ø=2"</t>
    </r>
  </si>
  <si>
    <r>
      <rPr>
        <sz val="10"/>
        <rFont val="Arial"/>
        <family val="2"/>
      </rPr>
      <t>Tubería PVC ventilación Ø=4"</t>
    </r>
  </si>
  <si>
    <r>
      <rPr>
        <sz val="10"/>
        <rFont val="Arial"/>
        <family val="2"/>
      </rPr>
      <t>Perforaciones en Placa para Ø 2",3",4"</t>
    </r>
  </si>
  <si>
    <r>
      <rPr>
        <sz val="10"/>
        <rFont val="Arial"/>
        <family val="2"/>
      </rPr>
      <t>cm</t>
    </r>
  </si>
  <si>
    <r>
      <rPr>
        <b/>
        <sz val="10"/>
        <rFont val="Arial"/>
        <family val="2"/>
      </rPr>
      <t>ASEO Y VARIOS</t>
    </r>
  </si>
  <si>
    <r>
      <rPr>
        <b/>
        <sz val="10"/>
        <rFont val="Arial"/>
        <family val="2"/>
      </rPr>
      <t>Aseo y Limpieza</t>
    </r>
  </si>
  <si>
    <t>Aseo general permanente incluye entrega de obra</t>
  </si>
  <si>
    <t>mes</t>
  </si>
  <si>
    <t>ADMINISTRACIÓN (20%)</t>
  </si>
  <si>
    <t>IMPREVISTOS (5%)</t>
  </si>
  <si>
    <t>UTILIDAD (5%)</t>
  </si>
  <si>
    <t>IVA (16% DE U)</t>
  </si>
  <si>
    <t>VALOR TOTAL</t>
  </si>
  <si>
    <t>Desmonte y montaje de ventaneria (las necesarias para la ejecucion de los trabajos de reforzamiento).</t>
  </si>
  <si>
    <t>Retiro de acabado en muros en prefabricados concreto abujardado existente, Incluye, trasiego, cargue, retiro y disposición de escombros en sitio autorizado (el necesario para la ejecucion de los trabajos de reforzamiento).</t>
  </si>
  <si>
    <t>Retiro de acabado existente bajo placa en prefabricados de concreto abujardado;  Incluye, trasiego, cargue, retiro y disposición de escombros en sitio autorizado (el necesario para la ejecucion de los trabajos de reforzamiento).</t>
  </si>
  <si>
    <t>Demolicion y retiro de pisos en tableta de gress, Incluye, trasiego, cargue, retiro y disposición de escombros en sitio autorizado (los necesarios para la ejecucion de los trabajos de reforzamiento).</t>
  </si>
  <si>
    <t>Desmonte aparatos sanitarios. Incluye, trasiego, cargue, retiro y disposición de escombros en sitio autorizado (los necesarios para la ejecucion de los trabajos de reforzamiento).</t>
  </si>
  <si>
    <t>1,01,01</t>
  </si>
  <si>
    <t>1,01,02</t>
  </si>
  <si>
    <t>1,01,03</t>
  </si>
  <si>
    <t>1,01,04</t>
  </si>
  <si>
    <t>1,02,01</t>
  </si>
  <si>
    <t>1,02,02</t>
  </si>
  <si>
    <t>1,02,03</t>
  </si>
  <si>
    <t>1,02,04</t>
  </si>
  <si>
    <t>1,02,05</t>
  </si>
  <si>
    <t>1,02,06</t>
  </si>
  <si>
    <t>1,02,07</t>
  </si>
  <si>
    <t>1,02,08</t>
  </si>
  <si>
    <t>1,03,01</t>
  </si>
  <si>
    <t>1,03,02</t>
  </si>
  <si>
    <t>1,03,03</t>
  </si>
  <si>
    <t>1,03,04</t>
  </si>
  <si>
    <t>1,03,05</t>
  </si>
  <si>
    <t>1,03,06</t>
  </si>
  <si>
    <t>1,03,07</t>
  </si>
  <si>
    <t>1,03,08</t>
  </si>
  <si>
    <t>1,03,09</t>
  </si>
  <si>
    <t>1,03,10</t>
  </si>
  <si>
    <t>1,03,11</t>
  </si>
  <si>
    <t>1,03,12</t>
  </si>
  <si>
    <t>1,03,13</t>
  </si>
  <si>
    <t>1,03,14</t>
  </si>
  <si>
    <t>1,03,15</t>
  </si>
  <si>
    <t>1,03,16</t>
  </si>
  <si>
    <t>1,03,17</t>
  </si>
  <si>
    <t>1,03,18</t>
  </si>
  <si>
    <t>1,03,19</t>
  </si>
  <si>
    <t>1,03,20</t>
  </si>
  <si>
    <t>2,01,01</t>
  </si>
  <si>
    <t>2,01,02</t>
  </si>
  <si>
    <t>2,01,03</t>
  </si>
  <si>
    <t>2,01,04</t>
  </si>
  <si>
    <t>2,02,01</t>
  </si>
  <si>
    <t>2,02,02</t>
  </si>
  <si>
    <t>2,02,03</t>
  </si>
  <si>
    <t>2,02,04</t>
  </si>
  <si>
    <t>2,02,05</t>
  </si>
  <si>
    <t>2,02,06</t>
  </si>
  <si>
    <t>2,02,07</t>
  </si>
  <si>
    <t>2,03,01</t>
  </si>
  <si>
    <t>2,03,02</t>
  </si>
  <si>
    <t>3,01,01</t>
  </si>
  <si>
    <t>3,01,02</t>
  </si>
  <si>
    <t>3,01,03</t>
  </si>
  <si>
    <t>3,01,04</t>
  </si>
  <si>
    <t>3,01,05</t>
  </si>
  <si>
    <t>3,02,01</t>
  </si>
  <si>
    <t>3,02,02</t>
  </si>
  <si>
    <t>3,02,03</t>
  </si>
  <si>
    <t>3,02,04</t>
  </si>
  <si>
    <t>3,03,01</t>
  </si>
  <si>
    <t>3,03,02</t>
  </si>
  <si>
    <t>3,04,01</t>
  </si>
  <si>
    <t>3,04,02</t>
  </si>
  <si>
    <t>3,04,03</t>
  </si>
  <si>
    <t>3,04,04</t>
  </si>
  <si>
    <t>3,04,05</t>
  </si>
  <si>
    <t>3,04,06</t>
  </si>
  <si>
    <t>3,04,07</t>
  </si>
  <si>
    <t>3,04,08</t>
  </si>
  <si>
    <t>3,04,09</t>
  </si>
  <si>
    <t>3,04,10</t>
  </si>
  <si>
    <t>3,04,11</t>
  </si>
  <si>
    <t>3,04,12</t>
  </si>
  <si>
    <t>3,04,13</t>
  </si>
  <si>
    <t>4,01,01</t>
  </si>
  <si>
    <t>4,01,02</t>
  </si>
  <si>
    <t>4,01,03</t>
  </si>
  <si>
    <t>Muros y Pañetes</t>
  </si>
  <si>
    <t>RED HIDROSANITARIA</t>
  </si>
  <si>
    <t>Red hidráulica</t>
  </si>
  <si>
    <t>5,01,01</t>
  </si>
  <si>
    <t>5,01,02</t>
  </si>
  <si>
    <t>5,01,03</t>
  </si>
  <si>
    <t>5,01,04</t>
  </si>
  <si>
    <t>5,01,05</t>
  </si>
  <si>
    <t>5,01,06</t>
  </si>
  <si>
    <t>5,01,07</t>
  </si>
  <si>
    <t>5,01,08</t>
  </si>
  <si>
    <t>5,01,09</t>
  </si>
  <si>
    <t>5,01,10</t>
  </si>
  <si>
    <t>5,01,11</t>
  </si>
  <si>
    <t>5,01,12</t>
  </si>
  <si>
    <t>5,01,13</t>
  </si>
  <si>
    <t>5,01,14</t>
  </si>
  <si>
    <t>5,01,15</t>
  </si>
  <si>
    <t>5,01,16</t>
  </si>
  <si>
    <t>5,01,17</t>
  </si>
  <si>
    <t>5,01,18</t>
  </si>
  <si>
    <t>5,02,01</t>
  </si>
  <si>
    <t>5,02,02</t>
  </si>
  <si>
    <t>5,02,03</t>
  </si>
  <si>
    <t>5,02,04</t>
  </si>
  <si>
    <t>5,02,05</t>
  </si>
  <si>
    <t>5,02,06</t>
  </si>
  <si>
    <t>5,02,07</t>
  </si>
  <si>
    <t>5,02,08</t>
  </si>
  <si>
    <t>5,02,09</t>
  </si>
  <si>
    <t>5,02,10</t>
  </si>
  <si>
    <t>INSTALACIONES ELECTRICAS</t>
  </si>
  <si>
    <t>Costos para retiro de cajas, tableros parciales, tomas, iluminación y las demás que sean necesarias (los necesarios para la ejecucion de los trabajos de reforzamiento).</t>
  </si>
  <si>
    <t>6,01,01</t>
  </si>
  <si>
    <t>6,01,02</t>
  </si>
  <si>
    <t>6,01,03</t>
  </si>
  <si>
    <t>6,01,04</t>
  </si>
  <si>
    <t>6,01,05</t>
  </si>
  <si>
    <t>6,01,06</t>
  </si>
  <si>
    <t>6,01,07</t>
  </si>
  <si>
    <t>6,01,08</t>
  </si>
  <si>
    <t>6,01,09</t>
  </si>
  <si>
    <t>6,01,10</t>
  </si>
  <si>
    <t>6,01,11</t>
  </si>
  <si>
    <t>3.05</t>
  </si>
  <si>
    <t>3,05,01</t>
  </si>
  <si>
    <t>3,05,02</t>
  </si>
  <si>
    <t>Demolición enchape ceramica pisos de baños, Incluye, trasiego, cargue, retiro y disposición de escombros en sitio autorizado (el necesario para la ejecucion de los trabajos de reforzamiento).</t>
  </si>
  <si>
    <t>Demolicion enchape ceramica muros de baños; Incluye, trasiego, cargue, retiro y disposición de escombros en sitio autorizado (el necesario para la ejecucion de los trabajos de reforzamiento).</t>
  </si>
  <si>
    <t>Demolición revestimiento escaleras. Incluye, trasiego, cargue, retiro y disposición de escombros en sitio autorizado (el necesario para la ejecucion de los trabajos de reforzamiento).</t>
  </si>
  <si>
    <t>Retiro de alfombras existentes. Incluye, trasiego, cargue, retiro y disposición de escombros en sitio autorizado (el necesario para la ejecucion de los trabajos de reforzamiento).</t>
  </si>
  <si>
    <t>Desmonte de puertas: se deben inventariar y conservar para reinstalación (las necesarias para la ejecucion de los trabajos de reforzamiento).</t>
  </si>
  <si>
    <t>Desmonte de pisos existentes en madera en piso 1. Incluye clasificación, embalaje y almacenamiento para posterior reinstalación (el necesario para la ejecucion de los trabajos de reforzamiento).</t>
  </si>
  <si>
    <t>Desmonte de tarima de madera en piso 2. Incluye clasificación, embalaje y almacenamiento para posterior reinstalación (el necesario para la ejecucion de los trabajos de reforzamiento).</t>
  </si>
  <si>
    <t>Desmonte cieloraso existente en drywall. Incluye, trasiego, cargue, retiro y disposición de escombros en sitio autorizado (el necesario para la ejecucion de los trabajos de reforzamiento).</t>
  </si>
  <si>
    <t>Desmonte de alfajia en madera. Incluye clasificación, embalaje y almacenamiento para posterior reinstalación (el necesario para la ejecucion de los trabajos de reforzamiento).</t>
  </si>
  <si>
    <t xml:space="preserve">Desmonte de rejas de ventanas.  Incluye, trasiego, cargue, retiro y disposición según indicaciones de la interventoría (las necesarias para la ejecucion de los trabajos de reforzamiento). </t>
  </si>
  <si>
    <t xml:space="preserve">Excavación manual base compacta incluye trasiego y retiro de material sobrante luego de los rellenos a sitio de disposición de escombros en sitio autorizado. </t>
  </si>
  <si>
    <t xml:space="preserve">Anclajes tipo 7, perforación para barra No 2 y resina epoxica, incluye conector de cortante.                 </t>
  </si>
  <si>
    <t xml:space="preserve">Anclaje tipo 12, perforación pasante para barra No 7 y resina epoxica.  </t>
  </si>
  <si>
    <t>7,01,01</t>
  </si>
  <si>
    <t>Retiro de toma eléctrica normal (las necesarias para la ejecucion de los trabajos de reforzamiento).</t>
  </si>
  <si>
    <t>Retiro de toma eléctrica regulada (las necesarias para la ejecucion de los trabajos de reforzamiento).</t>
  </si>
  <si>
    <t>Retiro interruptor sencillo (los necesarios para la ejecucion de los trabajos de reforzamiento).</t>
  </si>
  <si>
    <t>Retiro interruptor doble (los necesarios para la ejecucion de los trabajos de reforzamiento).</t>
  </si>
  <si>
    <t>Retiro de luminaria, incluye embalaje y almacenamiento para posterior reinstalación (las necesarias para la ejecucion de los trabajos de reforzamiento).</t>
  </si>
  <si>
    <t>Retiro toma eléctrica GFCI (los necesarios para la ejecucion de los trabajos de reforzamiento).</t>
  </si>
  <si>
    <t>Retiro de canaleta 12x5 cm (la necesaria para la ejecucion de los trabajos de reforzamiento).</t>
  </si>
  <si>
    <t>Retiro tuberia por piso (la necesaria para la ejecucion de los trabajos de reforzamiento).</t>
  </si>
  <si>
    <t>Retiro tuberia techo/piso (la necesaria para la ejecucion de los trabajos de reforzamiento).</t>
  </si>
  <si>
    <t>Retiro caja de paso (las necesarias para la ejecucion de los trabajos de reforzamiento).</t>
  </si>
  <si>
    <t>Reubicación de luminaria (las necesarias para la ejecucion de los trabajos de reforzamiento)..</t>
  </si>
  <si>
    <t>PRESUPUESTO PARA EL REFORZAMIENTO ESTRUCTURAL DEL EDIFICIO PERTENECIENTE AL INSTITUTO COLOMBIANO PARA LA EVALUACIÓN DE LA EDUCACIÓN –  ICFES, UBICADO EN LA CALLE 17 No. 3-40 DE LA CIUDAD DE BOGOTÁ D.C.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</si>
</sst>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##0.;###0."/>
    <numFmt numFmtId="165" formatCode="###0.00;###0.00"/>
    <numFmt numFmtId="166" formatCode="d\.mm\.yy;@"/>
    <numFmt numFmtId="167" formatCode="yy\.mm\.dd;@"/>
    <numFmt numFmtId="168" formatCode="_(&quot;$&quot;\ * #,##0_);_(&quot;$&quot;\ * \(#,##0\);_(&quot;$&quot;\ * &quot;-&quot;??_);_(@_)"/>
  </numFmts>
  <fonts count="43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41" fillId="19" borderId="10" xfId="0" applyFont="1" applyFill="1" applyBorder="1" applyAlignment="1">
      <alignment horizontal="center" vertical="center"/>
    </xf>
    <xf numFmtId="0" fontId="41" fillId="19" borderId="10" xfId="0" applyFont="1" applyFill="1" applyBorder="1" applyAlignment="1">
      <alignment horizontal="justify" vertical="center"/>
    </xf>
    <xf numFmtId="0" fontId="42" fillId="33" borderId="0" xfId="0" applyFont="1" applyFill="1" applyBorder="1" applyAlignment="1">
      <alignment horizontal="left" vertical="center"/>
    </xf>
    <xf numFmtId="164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justify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center" wrapText="1"/>
    </xf>
    <xf numFmtId="165" fontId="41" fillId="18" borderId="10" xfId="0" applyNumberFormat="1" applyFont="1" applyFill="1" applyBorder="1" applyAlignment="1">
      <alignment horizontal="center" vertical="center" wrapText="1"/>
    </xf>
    <xf numFmtId="0" fontId="42" fillId="18" borderId="11" xfId="0" applyFont="1" applyFill="1" applyBorder="1" applyAlignment="1">
      <alignment horizontal="justify" vertical="center" wrapText="1"/>
    </xf>
    <xf numFmtId="0" fontId="42" fillId="18" borderId="12" xfId="0" applyFont="1" applyFill="1" applyBorder="1" applyAlignment="1">
      <alignment horizontal="center" vertical="center" wrapText="1"/>
    </xf>
    <xf numFmtId="0" fontId="42" fillId="18" borderId="10" xfId="0" applyFont="1" applyFill="1" applyBorder="1" applyAlignment="1">
      <alignment horizontal="left" vertical="center"/>
    </xf>
    <xf numFmtId="44" fontId="41" fillId="18" borderId="10" xfId="0" applyNumberFormat="1" applyFont="1" applyFill="1" applyBorder="1" applyAlignment="1">
      <alignment horizontal="left" vertical="center"/>
    </xf>
    <xf numFmtId="166" fontId="42" fillId="33" borderId="1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0" xfId="0" applyFont="1" applyFill="1" applyBorder="1" applyAlignment="1">
      <alignment horizontal="center" vertical="center" wrapText="1"/>
    </xf>
    <xf numFmtId="43" fontId="42" fillId="33" borderId="10" xfId="0" applyNumberFormat="1" applyFont="1" applyFill="1" applyBorder="1" applyAlignment="1">
      <alignment horizontal="center" vertical="center"/>
    </xf>
    <xf numFmtId="44" fontId="42" fillId="33" borderId="10" xfId="0" applyNumberFormat="1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44" fontId="42" fillId="33" borderId="10" xfId="0" applyNumberFormat="1" applyFont="1" applyFill="1" applyBorder="1" applyAlignment="1">
      <alignment horizontal="center" vertical="center"/>
    </xf>
    <xf numFmtId="165" fontId="41" fillId="33" borderId="10" xfId="0" applyNumberFormat="1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5" borderId="0" xfId="0" applyFont="1" applyFill="1" applyBorder="1" applyAlignment="1">
      <alignment horizontal="left" vertical="center"/>
    </xf>
    <xf numFmtId="166" fontId="42" fillId="35" borderId="10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justify" vertical="center" wrapText="1"/>
    </xf>
    <xf numFmtId="0" fontId="42" fillId="35" borderId="10" xfId="0" applyFont="1" applyFill="1" applyBorder="1" applyAlignment="1">
      <alignment horizontal="center" vertical="center" wrapText="1"/>
    </xf>
    <xf numFmtId="43" fontId="42" fillId="35" borderId="10" xfId="0" applyNumberFormat="1" applyFont="1" applyFill="1" applyBorder="1" applyAlignment="1">
      <alignment horizontal="center" vertical="center"/>
    </xf>
    <xf numFmtId="44" fontId="42" fillId="35" borderId="10" xfId="0" applyNumberFormat="1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center"/>
    </xf>
    <xf numFmtId="43" fontId="42" fillId="35" borderId="10" xfId="46" applyFont="1" applyFill="1" applyBorder="1" applyAlignment="1">
      <alignment horizontal="left" vertical="center" wrapText="1"/>
    </xf>
    <xf numFmtId="44" fontId="42" fillId="35" borderId="11" xfId="48" applyFont="1" applyFill="1" applyBorder="1" applyAlignment="1">
      <alignment vertical="center" wrapText="1"/>
    </xf>
    <xf numFmtId="44" fontId="42" fillId="35" borderId="10" xfId="0" applyNumberFormat="1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justify" vertical="center" wrapText="1"/>
    </xf>
    <xf numFmtId="44" fontId="42" fillId="35" borderId="10" xfId="48" applyFont="1" applyFill="1" applyBorder="1" applyAlignment="1">
      <alignment vertical="center" wrapText="1"/>
    </xf>
    <xf numFmtId="0" fontId="42" fillId="35" borderId="13" xfId="0" applyFont="1" applyFill="1" applyBorder="1" applyAlignment="1">
      <alignment horizontal="center" vertical="center" wrapText="1"/>
    </xf>
    <xf numFmtId="43" fontId="42" fillId="35" borderId="10" xfId="46" applyFont="1" applyFill="1" applyBorder="1" applyAlignment="1">
      <alignment horizontal="center" vertical="center" wrapText="1"/>
    </xf>
    <xf numFmtId="44" fontId="42" fillId="35" borderId="11" xfId="48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justify" vertical="center" wrapText="1"/>
    </xf>
    <xf numFmtId="0" fontId="5" fillId="35" borderId="10" xfId="0" applyFont="1" applyFill="1" applyBorder="1" applyAlignment="1">
      <alignment horizontal="center" vertical="center" wrapText="1"/>
    </xf>
    <xf numFmtId="43" fontId="42" fillId="35" borderId="11" xfId="46" applyFont="1" applyFill="1" applyBorder="1" applyAlignment="1">
      <alignment horizontal="left" vertical="center" wrapText="1"/>
    </xf>
    <xf numFmtId="43" fontId="42" fillId="33" borderId="0" xfId="46" applyFont="1" applyFill="1" applyBorder="1" applyAlignment="1">
      <alignment horizontal="left" vertical="center"/>
    </xf>
    <xf numFmtId="0" fontId="4" fillId="18" borderId="10" xfId="0" applyFont="1" applyFill="1" applyBorder="1" applyAlignment="1">
      <alignment horizontal="center" vertical="center"/>
    </xf>
    <xf numFmtId="0" fontId="41" fillId="18" borderId="11" xfId="0" applyFont="1" applyFill="1" applyBorder="1" applyAlignment="1">
      <alignment horizontal="justify" vertical="center" wrapText="1"/>
    </xf>
    <xf numFmtId="0" fontId="42" fillId="18" borderId="10" xfId="0" applyFont="1" applyFill="1" applyBorder="1" applyAlignment="1">
      <alignment horizontal="center" vertical="center"/>
    </xf>
    <xf numFmtId="43" fontId="42" fillId="35" borderId="11" xfId="46" applyFont="1" applyFill="1" applyBorder="1" applyAlignment="1">
      <alignment horizontal="center" vertical="center" wrapText="1"/>
    </xf>
    <xf numFmtId="43" fontId="42" fillId="33" borderId="10" xfId="46" applyFont="1" applyFill="1" applyBorder="1" applyAlignment="1">
      <alignment horizontal="center" vertical="center" wrapText="1"/>
    </xf>
    <xf numFmtId="44" fontId="42" fillId="33" borderId="11" xfId="48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justify" vertical="center" wrapText="1"/>
    </xf>
    <xf numFmtId="43" fontId="42" fillId="33" borderId="11" xfId="46" applyFont="1" applyFill="1" applyBorder="1" applyAlignment="1">
      <alignment horizontal="center" vertical="center" wrapText="1"/>
    </xf>
    <xf numFmtId="44" fontId="42" fillId="33" borderId="10" xfId="48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43" fontId="42" fillId="33" borderId="10" xfId="0" applyNumberFormat="1" applyFont="1" applyFill="1" applyBorder="1" applyAlignment="1">
      <alignment horizontal="center" vertical="center" wrapText="1"/>
    </xf>
    <xf numFmtId="44" fontId="42" fillId="33" borderId="0" xfId="0" applyNumberFormat="1" applyFont="1" applyFill="1" applyBorder="1" applyAlignment="1">
      <alignment horizontal="left" vertical="center"/>
    </xf>
    <xf numFmtId="0" fontId="42" fillId="35" borderId="10" xfId="0" applyFont="1" applyFill="1" applyBorder="1" applyAlignment="1">
      <alignment horizontal="justify" vertical="center" wrapText="1"/>
    </xf>
    <xf numFmtId="44" fontId="42" fillId="35" borderId="0" xfId="48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justify" vertical="center" wrapText="1"/>
    </xf>
    <xf numFmtId="0" fontId="42" fillId="35" borderId="11" xfId="0" applyFont="1" applyFill="1" applyBorder="1" applyAlignment="1">
      <alignment horizontal="left" vertical="center"/>
    </xf>
    <xf numFmtId="44" fontId="42" fillId="35" borderId="10" xfId="48" applyFont="1" applyFill="1" applyBorder="1" applyAlignment="1">
      <alignment horizontal="center" vertical="center" wrapText="1"/>
    </xf>
    <xf numFmtId="44" fontId="42" fillId="33" borderId="10" xfId="0" applyNumberFormat="1" applyFont="1" applyFill="1" applyBorder="1" applyAlignment="1">
      <alignment horizontal="right" vertical="center"/>
    </xf>
    <xf numFmtId="2" fontId="42" fillId="33" borderId="11" xfId="0" applyNumberFormat="1" applyFont="1" applyFill="1" applyBorder="1" applyAlignment="1">
      <alignment horizontal="center" vertical="center" wrapText="1"/>
    </xf>
    <xf numFmtId="2" fontId="42" fillId="35" borderId="10" xfId="0" applyNumberFormat="1" applyFont="1" applyFill="1" applyBorder="1" applyAlignment="1">
      <alignment horizontal="center" vertical="center" wrapText="1"/>
    </xf>
    <xf numFmtId="44" fontId="42" fillId="35" borderId="10" xfId="0" applyNumberFormat="1" applyFont="1" applyFill="1" applyBorder="1" applyAlignment="1">
      <alignment horizontal="right" vertical="center"/>
    </xf>
    <xf numFmtId="2" fontId="4" fillId="18" borderId="10" xfId="0" applyNumberFormat="1" applyFont="1" applyFill="1" applyBorder="1" applyAlignment="1">
      <alignment horizontal="center" vertical="center"/>
    </xf>
    <xf numFmtId="167" fontId="42" fillId="35" borderId="10" xfId="0" applyNumberFormat="1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justify" vertical="center" wrapText="1"/>
    </xf>
    <xf numFmtId="165" fontId="42" fillId="35" borderId="10" xfId="0" applyNumberFormat="1" applyFont="1" applyFill="1" applyBorder="1" applyAlignment="1">
      <alignment vertical="center" wrapText="1"/>
    </xf>
    <xf numFmtId="0" fontId="42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justify" vertical="center"/>
    </xf>
    <xf numFmtId="44" fontId="42" fillId="35" borderId="11" xfId="48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43" fontId="42" fillId="35" borderId="11" xfId="0" applyNumberFormat="1" applyFont="1" applyFill="1" applyBorder="1" applyAlignment="1">
      <alignment horizontal="center" vertical="center"/>
    </xf>
    <xf numFmtId="44" fontId="42" fillId="35" borderId="10" xfId="48" applyFont="1" applyFill="1" applyBorder="1" applyAlignment="1">
      <alignment horizontal="center" vertical="center"/>
    </xf>
    <xf numFmtId="165" fontId="41" fillId="35" borderId="10" xfId="0" applyNumberFormat="1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left" vertical="center"/>
    </xf>
    <xf numFmtId="43" fontId="42" fillId="35" borderId="0" xfId="46" applyFont="1" applyFill="1" applyBorder="1" applyAlignment="1">
      <alignment horizontal="center" vertical="center" wrapText="1"/>
    </xf>
    <xf numFmtId="44" fontId="42" fillId="35" borderId="0" xfId="0" applyNumberFormat="1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justify" vertical="center" wrapText="1"/>
    </xf>
    <xf numFmtId="168" fontId="41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justify" vertical="center" wrapText="1"/>
    </xf>
    <xf numFmtId="0" fontId="4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right" vertical="center"/>
    </xf>
    <xf numFmtId="0" fontId="41" fillId="33" borderId="12" xfId="0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view="pageBreakPreview" zoomScale="130" zoomScaleNormal="130" zoomScaleSheetLayoutView="130" zoomScalePageLayoutView="150" workbookViewId="0" topLeftCell="B1">
      <selection activeCell="D63" sqref="D63"/>
    </sheetView>
  </sheetViews>
  <sheetFormatPr defaultColWidth="10.83203125" defaultRowHeight="12.75"/>
  <cols>
    <col min="1" max="1" width="18.16015625" style="70" customWidth="1"/>
    <col min="2" max="2" width="65" style="71" customWidth="1"/>
    <col min="3" max="3" width="13.5" style="70" bestFit="1" customWidth="1"/>
    <col min="4" max="4" width="16" style="3" customWidth="1"/>
    <col min="5" max="5" width="21.33203125" style="3" customWidth="1"/>
    <col min="6" max="6" width="23.83203125" style="3" customWidth="1"/>
    <col min="7" max="7" width="19.33203125" style="3" bestFit="1" customWidth="1"/>
    <col min="8" max="10" width="10.83203125" style="3" customWidth="1"/>
    <col min="11" max="11" width="19.33203125" style="3" bestFit="1" customWidth="1"/>
    <col min="12" max="16384" width="10.83203125" style="3" customWidth="1"/>
  </cols>
  <sheetData>
    <row r="1" spans="1:6" ht="37.5" customHeight="1">
      <c r="A1" s="84"/>
      <c r="B1" s="85" t="s">
        <v>293</v>
      </c>
      <c r="C1" s="85"/>
      <c r="D1" s="85"/>
      <c r="E1" s="85"/>
      <c r="F1" s="85"/>
    </row>
    <row r="2" spans="2:6" ht="12.75">
      <c r="B2" s="86"/>
      <c r="C2" s="86"/>
      <c r="D2" s="86"/>
      <c r="E2" s="86"/>
      <c r="F2" s="86"/>
    </row>
    <row r="3" spans="1:6" ht="12.7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2.75">
      <c r="A4" s="4">
        <v>1</v>
      </c>
      <c r="B4" s="5" t="s">
        <v>6</v>
      </c>
      <c r="C4" s="6"/>
      <c r="D4" s="7"/>
      <c r="E4" s="7"/>
      <c r="F4" s="7"/>
    </row>
    <row r="5" spans="1:6" ht="12.75">
      <c r="A5" s="8" t="s">
        <v>7</v>
      </c>
      <c r="B5" s="9" t="s">
        <v>8</v>
      </c>
      <c r="C5" s="10"/>
      <c r="D5" s="11"/>
      <c r="E5" s="11"/>
      <c r="F5" s="12">
        <f>SUM(F6:F39)</f>
        <v>0</v>
      </c>
    </row>
    <row r="6" spans="1:6" ht="12.75">
      <c r="A6" s="64" t="s">
        <v>149</v>
      </c>
      <c r="B6" s="39" t="s">
        <v>9</v>
      </c>
      <c r="C6" s="26" t="s">
        <v>10</v>
      </c>
      <c r="D6" s="27">
        <v>5500</v>
      </c>
      <c r="E6" s="72"/>
      <c r="F6" s="33">
        <f>+E6*D6</f>
        <v>0</v>
      </c>
    </row>
    <row r="7" spans="1:8" ht="13.5" customHeight="1">
      <c r="A7" s="64" t="s">
        <v>150</v>
      </c>
      <c r="B7" s="56" t="s">
        <v>11</v>
      </c>
      <c r="C7" s="73" t="s">
        <v>12</v>
      </c>
      <c r="D7" s="27">
        <v>2</v>
      </c>
      <c r="E7" s="72"/>
      <c r="F7" s="17">
        <f>+E7*D7</f>
        <v>0</v>
      </c>
      <c r="H7"/>
    </row>
    <row r="8" spans="1:6" ht="12.75">
      <c r="A8" s="64" t="s">
        <v>151</v>
      </c>
      <c r="B8" s="39" t="s">
        <v>13</v>
      </c>
      <c r="C8" s="40" t="s">
        <v>14</v>
      </c>
      <c r="D8" s="27">
        <v>2262</v>
      </c>
      <c r="E8" s="72"/>
      <c r="F8" s="17">
        <f>+E8*D8</f>
        <v>0</v>
      </c>
    </row>
    <row r="9" spans="1:6" ht="25.5">
      <c r="A9" s="64" t="s">
        <v>152</v>
      </c>
      <c r="B9" s="25" t="s">
        <v>15</v>
      </c>
      <c r="C9" s="26" t="s">
        <v>16</v>
      </c>
      <c r="D9" s="27">
        <v>20.5</v>
      </c>
      <c r="E9" s="72"/>
      <c r="F9" s="20">
        <f>+E9*D9</f>
        <v>0</v>
      </c>
    </row>
    <row r="10" spans="1:6" ht="38.25">
      <c r="A10" s="21" t="s">
        <v>18</v>
      </c>
      <c r="B10" s="39" t="s">
        <v>19</v>
      </c>
      <c r="C10" s="26"/>
      <c r="D10" s="74"/>
      <c r="E10" s="74"/>
      <c r="F10" s="16"/>
    </row>
    <row r="11" spans="1:6" ht="38.25">
      <c r="A11" s="64" t="s">
        <v>153</v>
      </c>
      <c r="B11" s="25" t="s">
        <v>20</v>
      </c>
      <c r="C11" s="26" t="s">
        <v>10</v>
      </c>
      <c r="D11" s="27">
        <v>108.68</v>
      </c>
      <c r="E11" s="72"/>
      <c r="F11" s="20">
        <f>+E11*D11</f>
        <v>0</v>
      </c>
    </row>
    <row r="12" spans="1:6" ht="38.25">
      <c r="A12" s="64" t="s">
        <v>154</v>
      </c>
      <c r="B12" s="34" t="s">
        <v>21</v>
      </c>
      <c r="C12" s="36" t="s">
        <v>22</v>
      </c>
      <c r="D12" s="27">
        <v>2.6</v>
      </c>
      <c r="E12" s="72"/>
      <c r="F12" s="20">
        <f>+E12*D12</f>
        <v>0</v>
      </c>
    </row>
    <row r="13" spans="1:6" s="23" customFormat="1" ht="38.25">
      <c r="A13" s="64" t="s">
        <v>155</v>
      </c>
      <c r="B13" s="25" t="s">
        <v>23</v>
      </c>
      <c r="C13" s="26" t="s">
        <v>10</v>
      </c>
      <c r="D13" s="27">
        <v>599.75</v>
      </c>
      <c r="E13" s="72"/>
      <c r="F13" s="20">
        <f aca="true" t="shared" si="0" ref="F13:F37">+E13*D13</f>
        <v>0</v>
      </c>
    </row>
    <row r="14" spans="1:6" ht="38.25">
      <c r="A14" s="64" t="s">
        <v>156</v>
      </c>
      <c r="B14" s="25" t="s">
        <v>24</v>
      </c>
      <c r="C14" s="26" t="s">
        <v>10</v>
      </c>
      <c r="D14" s="27">
        <v>33.86</v>
      </c>
      <c r="E14" s="72"/>
      <c r="F14" s="20">
        <f>+E14*D14</f>
        <v>0</v>
      </c>
    </row>
    <row r="15" spans="1:6" ht="25.5">
      <c r="A15" s="64" t="s">
        <v>157</v>
      </c>
      <c r="B15" s="34" t="s">
        <v>25</v>
      </c>
      <c r="C15" s="36" t="s">
        <v>22</v>
      </c>
      <c r="D15" s="27">
        <v>4.47</v>
      </c>
      <c r="E15" s="72"/>
      <c r="F15" s="20">
        <f>+E15*D15</f>
        <v>0</v>
      </c>
    </row>
    <row r="16" spans="1:6" s="23" customFormat="1" ht="49.5" customHeight="1">
      <c r="A16" s="64" t="s">
        <v>158</v>
      </c>
      <c r="B16" s="25" t="s">
        <v>145</v>
      </c>
      <c r="C16" s="26" t="s">
        <v>10</v>
      </c>
      <c r="D16" s="27">
        <v>1021.1</v>
      </c>
      <c r="E16" s="72"/>
      <c r="F16" s="28">
        <f t="shared" si="0"/>
        <v>0</v>
      </c>
    </row>
    <row r="17" spans="1:6" ht="38.25">
      <c r="A17" s="64" t="s">
        <v>159</v>
      </c>
      <c r="B17" s="39" t="s">
        <v>26</v>
      </c>
      <c r="C17" s="26" t="s">
        <v>22</v>
      </c>
      <c r="D17" s="27">
        <v>17.67</v>
      </c>
      <c r="E17" s="72"/>
      <c r="F17" s="28">
        <f>+E17*D17</f>
        <v>0</v>
      </c>
    </row>
    <row r="18" spans="1:6" ht="54.75" customHeight="1">
      <c r="A18" s="64" t="s">
        <v>160</v>
      </c>
      <c r="B18" s="25" t="s">
        <v>146</v>
      </c>
      <c r="C18" s="26" t="s">
        <v>10</v>
      </c>
      <c r="D18" s="27">
        <v>3970</v>
      </c>
      <c r="E18" s="75"/>
      <c r="F18" s="28">
        <f t="shared" si="0"/>
        <v>0</v>
      </c>
    </row>
    <row r="19" spans="1:6" ht="25.5">
      <c r="A19" s="76" t="s">
        <v>27</v>
      </c>
      <c r="B19" s="39" t="s">
        <v>28</v>
      </c>
      <c r="C19" s="26"/>
      <c r="D19" s="60"/>
      <c r="E19" s="60"/>
      <c r="F19" s="77"/>
    </row>
    <row r="20" spans="1:6" ht="39.75" customHeight="1">
      <c r="A20" s="64" t="s">
        <v>161</v>
      </c>
      <c r="B20" s="25" t="s">
        <v>268</v>
      </c>
      <c r="C20" s="26" t="s">
        <v>10</v>
      </c>
      <c r="D20" s="31">
        <v>325.7</v>
      </c>
      <c r="E20" s="32"/>
      <c r="F20" s="33">
        <f>+E20*D20</f>
        <v>0</v>
      </c>
    </row>
    <row r="21" spans="1:6" ht="37.5" customHeight="1">
      <c r="A21" s="64" t="s">
        <v>162</v>
      </c>
      <c r="B21" s="34" t="s">
        <v>269</v>
      </c>
      <c r="C21" s="26" t="s">
        <v>10</v>
      </c>
      <c r="D21" s="31">
        <v>1256.7</v>
      </c>
      <c r="E21" s="35"/>
      <c r="F21" s="33">
        <f t="shared" si="0"/>
        <v>0</v>
      </c>
    </row>
    <row r="22" spans="1:6" ht="25.5">
      <c r="A22" s="64" t="s">
        <v>163</v>
      </c>
      <c r="B22" s="25" t="s">
        <v>29</v>
      </c>
      <c r="C22" s="26" t="s">
        <v>10</v>
      </c>
      <c r="D22" s="31">
        <v>286.3</v>
      </c>
      <c r="E22" s="32"/>
      <c r="F22" s="33">
        <f t="shared" si="0"/>
        <v>0</v>
      </c>
    </row>
    <row r="23" spans="1:6" ht="25.5">
      <c r="A23" s="64" t="s">
        <v>164</v>
      </c>
      <c r="B23" s="25" t="s">
        <v>30</v>
      </c>
      <c r="C23" s="26" t="s">
        <v>10</v>
      </c>
      <c r="D23" s="31">
        <v>74.04</v>
      </c>
      <c r="E23" s="32"/>
      <c r="F23" s="33">
        <f t="shared" si="0"/>
        <v>0</v>
      </c>
    </row>
    <row r="24" spans="1:6" ht="25.5">
      <c r="A24" s="64" t="s">
        <v>165</v>
      </c>
      <c r="B24" s="34" t="s">
        <v>31</v>
      </c>
      <c r="C24" s="36" t="s">
        <v>10</v>
      </c>
      <c r="D24" s="31">
        <v>24.09</v>
      </c>
      <c r="E24" s="32"/>
      <c r="F24" s="33">
        <f t="shared" si="0"/>
        <v>0</v>
      </c>
    </row>
    <row r="25" spans="1:6" ht="25.5">
      <c r="A25" s="64" t="s">
        <v>166</v>
      </c>
      <c r="B25" s="34" t="s">
        <v>32</v>
      </c>
      <c r="C25" s="36" t="s">
        <v>10</v>
      </c>
      <c r="D25" s="31">
        <v>13.1</v>
      </c>
      <c r="E25" s="32"/>
      <c r="F25" s="33">
        <f t="shared" si="0"/>
        <v>0</v>
      </c>
    </row>
    <row r="26" spans="1:6" ht="25.5">
      <c r="A26" s="64" t="s">
        <v>167</v>
      </c>
      <c r="B26" s="34" t="s">
        <v>33</v>
      </c>
      <c r="C26" s="36" t="s">
        <v>10</v>
      </c>
      <c r="D26" s="31">
        <v>10.6</v>
      </c>
      <c r="E26" s="32"/>
      <c r="F26" s="33">
        <f t="shared" si="0"/>
        <v>0</v>
      </c>
    </row>
    <row r="27" spans="1:6" ht="38.25">
      <c r="A27" s="64" t="s">
        <v>168</v>
      </c>
      <c r="B27" s="34" t="s">
        <v>270</v>
      </c>
      <c r="C27" s="36" t="s">
        <v>10</v>
      </c>
      <c r="D27" s="31">
        <v>58.7</v>
      </c>
      <c r="E27" s="32"/>
      <c r="F27" s="33">
        <f t="shared" si="0"/>
        <v>0</v>
      </c>
    </row>
    <row r="28" spans="1:6" ht="38.25">
      <c r="A28" s="64" t="s">
        <v>169</v>
      </c>
      <c r="B28" s="25" t="s">
        <v>34</v>
      </c>
      <c r="C28" s="26" t="s">
        <v>10</v>
      </c>
      <c r="D28" s="31">
        <v>62.3</v>
      </c>
      <c r="E28" s="32"/>
      <c r="F28" s="33">
        <f t="shared" si="0"/>
        <v>0</v>
      </c>
    </row>
    <row r="29" spans="1:6" s="23" customFormat="1" ht="39.75" customHeight="1">
      <c r="A29" s="64" t="s">
        <v>170</v>
      </c>
      <c r="B29" s="25" t="s">
        <v>147</v>
      </c>
      <c r="C29" s="26" t="s">
        <v>10</v>
      </c>
      <c r="D29" s="31">
        <v>3845.1000000000004</v>
      </c>
      <c r="E29" s="32"/>
      <c r="F29" s="33">
        <f t="shared" si="0"/>
        <v>0</v>
      </c>
    </row>
    <row r="30" spans="1:6" s="23" customFormat="1" ht="38.25">
      <c r="A30" s="64" t="s">
        <v>171</v>
      </c>
      <c r="B30" s="25" t="s">
        <v>271</v>
      </c>
      <c r="C30" s="26" t="s">
        <v>10</v>
      </c>
      <c r="D30" s="31">
        <v>3449.1000000000004</v>
      </c>
      <c r="E30" s="32"/>
      <c r="F30" s="33">
        <f t="shared" si="0"/>
        <v>0</v>
      </c>
    </row>
    <row r="31" spans="1:6" ht="25.5">
      <c r="A31" s="64" t="s">
        <v>172</v>
      </c>
      <c r="B31" s="25" t="s">
        <v>144</v>
      </c>
      <c r="C31" s="26" t="s">
        <v>10</v>
      </c>
      <c r="D31" s="37">
        <v>1494.7</v>
      </c>
      <c r="E31" s="38"/>
      <c r="F31" s="28">
        <f t="shared" si="0"/>
        <v>0</v>
      </c>
    </row>
    <row r="32" spans="1:6" ht="38.25" customHeight="1">
      <c r="A32" s="64" t="s">
        <v>173</v>
      </c>
      <c r="B32" s="39" t="s">
        <v>272</v>
      </c>
      <c r="C32" s="40" t="s">
        <v>12</v>
      </c>
      <c r="D32" s="31">
        <v>135</v>
      </c>
      <c r="E32" s="32"/>
      <c r="F32" s="33">
        <f t="shared" si="0"/>
        <v>0</v>
      </c>
    </row>
    <row r="33" spans="1:6" ht="51">
      <c r="A33" s="64" t="s">
        <v>174</v>
      </c>
      <c r="B33" s="25" t="s">
        <v>273</v>
      </c>
      <c r="C33" s="26" t="s">
        <v>10</v>
      </c>
      <c r="D33" s="31">
        <v>180.8</v>
      </c>
      <c r="E33" s="32"/>
      <c r="F33" s="33">
        <f t="shared" si="0"/>
        <v>0</v>
      </c>
    </row>
    <row r="34" spans="1:6" ht="38.25">
      <c r="A34" s="64" t="s">
        <v>175</v>
      </c>
      <c r="B34" s="25" t="s">
        <v>274</v>
      </c>
      <c r="C34" s="26" t="s">
        <v>10</v>
      </c>
      <c r="D34" s="31">
        <v>103.19999999999999</v>
      </c>
      <c r="E34" s="32"/>
      <c r="F34" s="33">
        <f t="shared" si="0"/>
        <v>0</v>
      </c>
    </row>
    <row r="35" spans="1:6" ht="38.25">
      <c r="A35" s="64" t="s">
        <v>176</v>
      </c>
      <c r="B35" s="25" t="s">
        <v>148</v>
      </c>
      <c r="C35" s="40" t="s">
        <v>12</v>
      </c>
      <c r="D35" s="41">
        <v>146</v>
      </c>
      <c r="E35" s="32"/>
      <c r="F35" s="33">
        <f t="shared" si="0"/>
        <v>0</v>
      </c>
    </row>
    <row r="36" spans="1:7" ht="25.5">
      <c r="A36" s="64" t="s">
        <v>177</v>
      </c>
      <c r="B36" s="25" t="s">
        <v>35</v>
      </c>
      <c r="C36" s="40" t="s">
        <v>14</v>
      </c>
      <c r="D36" s="31">
        <v>0.64</v>
      </c>
      <c r="E36" s="32"/>
      <c r="F36" s="33">
        <f t="shared" si="0"/>
        <v>0</v>
      </c>
      <c r="G36" s="42"/>
    </row>
    <row r="37" spans="1:6" ht="38.25">
      <c r="A37" s="64" t="s">
        <v>178</v>
      </c>
      <c r="B37" s="25" t="s">
        <v>275</v>
      </c>
      <c r="C37" s="26" t="s">
        <v>10</v>
      </c>
      <c r="D37" s="31">
        <v>2222.2</v>
      </c>
      <c r="E37" s="32"/>
      <c r="F37" s="33">
        <f t="shared" si="0"/>
        <v>0</v>
      </c>
    </row>
    <row r="38" spans="1:6" ht="38.25">
      <c r="A38" s="64" t="s">
        <v>179</v>
      </c>
      <c r="B38" s="34" t="s">
        <v>276</v>
      </c>
      <c r="C38" s="26" t="s">
        <v>36</v>
      </c>
      <c r="D38" s="31">
        <v>120.8</v>
      </c>
      <c r="E38" s="32"/>
      <c r="F38" s="33">
        <f>+E38*D38</f>
        <v>0</v>
      </c>
    </row>
    <row r="39" spans="1:6" ht="38.25">
      <c r="A39" s="64" t="s">
        <v>180</v>
      </c>
      <c r="B39" s="34" t="s">
        <v>277</v>
      </c>
      <c r="C39" s="36" t="s">
        <v>10</v>
      </c>
      <c r="D39" s="31">
        <v>70.9</v>
      </c>
      <c r="E39" s="32"/>
      <c r="F39" s="33">
        <f>+E39*D39</f>
        <v>0</v>
      </c>
    </row>
    <row r="40" spans="1:6" ht="12.75">
      <c r="A40" s="43" t="s">
        <v>37</v>
      </c>
      <c r="B40" s="44" t="s">
        <v>38</v>
      </c>
      <c r="C40" s="45"/>
      <c r="D40" s="11"/>
      <c r="E40" s="11"/>
      <c r="F40" s="11"/>
    </row>
    <row r="41" spans="1:6" ht="12.75">
      <c r="A41" s="43" t="s">
        <v>39</v>
      </c>
      <c r="B41" s="44" t="s">
        <v>40</v>
      </c>
      <c r="C41" s="45"/>
      <c r="D41" s="11"/>
      <c r="E41" s="11"/>
      <c r="F41" s="12">
        <f>SUM(F42:F56)</f>
        <v>0</v>
      </c>
    </row>
    <row r="42" spans="1:6" ht="25.5">
      <c r="A42" s="64" t="s">
        <v>181</v>
      </c>
      <c r="B42" s="39" t="s">
        <v>41</v>
      </c>
      <c r="C42" s="26" t="s">
        <v>22</v>
      </c>
      <c r="D42" s="37">
        <v>239.44</v>
      </c>
      <c r="E42" s="38"/>
      <c r="F42" s="28">
        <f>+E42*D42</f>
        <v>0</v>
      </c>
    </row>
    <row r="43" spans="1:6" ht="38.25">
      <c r="A43" s="64" t="s">
        <v>182</v>
      </c>
      <c r="B43" s="39" t="s">
        <v>278</v>
      </c>
      <c r="C43" s="26" t="s">
        <v>22</v>
      </c>
      <c r="D43" s="46">
        <v>60.73</v>
      </c>
      <c r="E43" s="38"/>
      <c r="F43" s="28">
        <f>+E43*D43</f>
        <v>0</v>
      </c>
    </row>
    <row r="44" spans="1:6" ht="13.5" customHeight="1">
      <c r="A44" s="64" t="s">
        <v>183</v>
      </c>
      <c r="B44" s="18" t="s">
        <v>42</v>
      </c>
      <c r="C44" s="22" t="s">
        <v>22</v>
      </c>
      <c r="D44" s="47">
        <v>46.6</v>
      </c>
      <c r="E44" s="48"/>
      <c r="F44" s="20">
        <f>+E44*D44</f>
        <v>0</v>
      </c>
    </row>
    <row r="45" spans="1:6" ht="39.75" customHeight="1">
      <c r="A45" s="64" t="s">
        <v>184</v>
      </c>
      <c r="B45" s="39" t="s">
        <v>43</v>
      </c>
      <c r="C45" s="26" t="s">
        <v>22</v>
      </c>
      <c r="D45" s="37">
        <v>48.53</v>
      </c>
      <c r="E45" s="38"/>
      <c r="F45" s="20">
        <f>+E45*D45</f>
        <v>0</v>
      </c>
    </row>
    <row r="46" spans="1:6" ht="12.75">
      <c r="A46" s="21" t="s">
        <v>44</v>
      </c>
      <c r="B46" s="59" t="s">
        <v>45</v>
      </c>
      <c r="C46" s="26"/>
      <c r="D46" s="46"/>
      <c r="E46" s="38"/>
      <c r="F46" s="20"/>
    </row>
    <row r="47" spans="1:6" ht="15" customHeight="1">
      <c r="A47" s="64" t="s">
        <v>185</v>
      </c>
      <c r="B47" s="56" t="s">
        <v>46</v>
      </c>
      <c r="C47" s="26" t="s">
        <v>22</v>
      </c>
      <c r="D47" s="37">
        <v>4.77</v>
      </c>
      <c r="E47" s="38"/>
      <c r="F47" s="20">
        <f aca="true" t="shared" si="1" ref="F47:F53">+E47*D47</f>
        <v>0</v>
      </c>
    </row>
    <row r="48" spans="1:6" ht="16.5" customHeight="1">
      <c r="A48" s="64" t="s">
        <v>186</v>
      </c>
      <c r="B48" s="39" t="s">
        <v>47</v>
      </c>
      <c r="C48" s="26" t="s">
        <v>22</v>
      </c>
      <c r="D48" s="37">
        <v>22.14</v>
      </c>
      <c r="E48" s="38"/>
      <c r="F48" s="20">
        <f t="shared" si="1"/>
        <v>0</v>
      </c>
    </row>
    <row r="49" spans="1:6" ht="15" customHeight="1">
      <c r="A49" s="64" t="s">
        <v>187</v>
      </c>
      <c r="B49" s="39" t="s">
        <v>48</v>
      </c>
      <c r="C49" s="26" t="s">
        <v>22</v>
      </c>
      <c r="D49" s="37">
        <v>28.6</v>
      </c>
      <c r="E49" s="38"/>
      <c r="F49" s="20">
        <f t="shared" si="1"/>
        <v>0</v>
      </c>
    </row>
    <row r="50" spans="1:6" s="23" customFormat="1" ht="15" customHeight="1">
      <c r="A50" s="64" t="s">
        <v>188</v>
      </c>
      <c r="B50" s="14" t="s">
        <v>49</v>
      </c>
      <c r="C50" s="19" t="s">
        <v>14</v>
      </c>
      <c r="D50" s="47">
        <v>599.75</v>
      </c>
      <c r="E50" s="48"/>
      <c r="F50" s="20">
        <f t="shared" si="1"/>
        <v>0</v>
      </c>
    </row>
    <row r="51" spans="1:6" ht="12.75">
      <c r="A51" s="64" t="s">
        <v>189</v>
      </c>
      <c r="B51" s="14" t="s">
        <v>50</v>
      </c>
      <c r="C51" s="15" t="s">
        <v>22</v>
      </c>
      <c r="D51" s="47">
        <v>25.82</v>
      </c>
      <c r="E51" s="48"/>
      <c r="F51" s="20">
        <f t="shared" si="1"/>
        <v>0</v>
      </c>
    </row>
    <row r="52" spans="1:6" ht="15" customHeight="1">
      <c r="A52" s="64" t="s">
        <v>190</v>
      </c>
      <c r="B52" s="18" t="s">
        <v>51</v>
      </c>
      <c r="C52" s="15" t="s">
        <v>22</v>
      </c>
      <c r="D52" s="47">
        <v>2.35</v>
      </c>
      <c r="E52" s="48"/>
      <c r="F52" s="20">
        <f t="shared" si="1"/>
        <v>0</v>
      </c>
    </row>
    <row r="53" spans="1:6" ht="30.75" customHeight="1">
      <c r="A53" s="64" t="s">
        <v>191</v>
      </c>
      <c r="B53" s="14" t="s">
        <v>52</v>
      </c>
      <c r="C53" s="15" t="s">
        <v>53</v>
      </c>
      <c r="D53" s="47">
        <v>490</v>
      </c>
      <c r="E53" s="51"/>
      <c r="F53" s="20">
        <f t="shared" si="1"/>
        <v>0</v>
      </c>
    </row>
    <row r="54" spans="1:6" ht="12.75">
      <c r="A54" s="52" t="s">
        <v>54</v>
      </c>
      <c r="B54" s="49" t="s">
        <v>55</v>
      </c>
      <c r="C54" s="53"/>
      <c r="D54" s="29"/>
      <c r="E54" s="29"/>
      <c r="F54" s="30"/>
    </row>
    <row r="55" spans="1:6" s="23" customFormat="1" ht="12.75">
      <c r="A55" s="64" t="s">
        <v>192</v>
      </c>
      <c r="B55" s="39" t="s">
        <v>56</v>
      </c>
      <c r="C55" s="26" t="s">
        <v>57</v>
      </c>
      <c r="D55" s="37">
        <v>24287.45</v>
      </c>
      <c r="E55" s="38"/>
      <c r="F55" s="33">
        <f>+E55*D55</f>
        <v>0</v>
      </c>
    </row>
    <row r="56" spans="1:6" ht="12.75">
      <c r="A56" s="64" t="s">
        <v>193</v>
      </c>
      <c r="B56" s="39" t="s">
        <v>58</v>
      </c>
      <c r="C56" s="26" t="s">
        <v>57</v>
      </c>
      <c r="D56" s="37">
        <v>2998.75</v>
      </c>
      <c r="E56" s="38"/>
      <c r="F56" s="33">
        <f>+E56*D56</f>
        <v>0</v>
      </c>
    </row>
    <row r="57" spans="1:6" ht="12.75">
      <c r="A57" s="43" t="s">
        <v>59</v>
      </c>
      <c r="B57" s="44" t="s">
        <v>60</v>
      </c>
      <c r="C57" s="45"/>
      <c r="D57" s="11"/>
      <c r="E57" s="11"/>
      <c r="F57" s="11"/>
    </row>
    <row r="58" spans="1:6" ht="12.75">
      <c r="A58" s="43" t="s">
        <v>61</v>
      </c>
      <c r="B58" s="44" t="s">
        <v>62</v>
      </c>
      <c r="C58" s="45"/>
      <c r="D58" s="11"/>
      <c r="E58" s="11"/>
      <c r="F58" s="12">
        <f>SUM(F59:F91)</f>
        <v>0</v>
      </c>
    </row>
    <row r="59" spans="1:6" ht="12.75">
      <c r="A59" s="13" t="s">
        <v>194</v>
      </c>
      <c r="B59" s="14" t="s">
        <v>63</v>
      </c>
      <c r="C59" s="15" t="s">
        <v>22</v>
      </c>
      <c r="D59" s="47">
        <v>2.4</v>
      </c>
      <c r="E59" s="48"/>
      <c r="F59" s="17">
        <f>+E59*D59</f>
        <v>0</v>
      </c>
    </row>
    <row r="60" spans="1:6" s="23" customFormat="1" ht="27.75" customHeight="1">
      <c r="A60" s="13" t="s">
        <v>195</v>
      </c>
      <c r="B60" s="14" t="s">
        <v>64</v>
      </c>
      <c r="C60" s="15" t="s">
        <v>22</v>
      </c>
      <c r="D60" s="47">
        <v>88.99</v>
      </c>
      <c r="E60" s="48"/>
      <c r="F60" s="20">
        <f>+E60*D60</f>
        <v>0</v>
      </c>
    </row>
    <row r="61" spans="1:6" ht="15.75" customHeight="1">
      <c r="A61" s="13" t="s">
        <v>196</v>
      </c>
      <c r="B61" s="14" t="s">
        <v>65</v>
      </c>
      <c r="C61" s="15" t="s">
        <v>22</v>
      </c>
      <c r="D61" s="47">
        <v>36.68</v>
      </c>
      <c r="E61" s="48"/>
      <c r="F61" s="17">
        <f>+E61*D61</f>
        <v>0</v>
      </c>
    </row>
    <row r="62" spans="1:6" s="23" customFormat="1" ht="15" customHeight="1">
      <c r="A62" s="13" t="s">
        <v>197</v>
      </c>
      <c r="B62" s="14" t="s">
        <v>66</v>
      </c>
      <c r="C62" s="15" t="s">
        <v>22</v>
      </c>
      <c r="D62" s="47">
        <v>96.685</v>
      </c>
      <c r="E62" s="48"/>
      <c r="F62" s="17">
        <f>+E62*D62</f>
        <v>0</v>
      </c>
    </row>
    <row r="63" spans="1:6" s="23" customFormat="1" ht="25.5">
      <c r="A63" s="13" t="s">
        <v>198</v>
      </c>
      <c r="B63" s="14" t="s">
        <v>67</v>
      </c>
      <c r="C63" s="15" t="s">
        <v>22</v>
      </c>
      <c r="D63" s="47">
        <f>52.96+11.0316436</f>
        <v>63.9916436</v>
      </c>
      <c r="E63" s="48"/>
      <c r="F63" s="20">
        <f>+E63*D63</f>
        <v>0</v>
      </c>
    </row>
    <row r="64" spans="1:6" ht="12.75">
      <c r="A64" s="52" t="s">
        <v>68</v>
      </c>
      <c r="B64" s="49" t="s">
        <v>69</v>
      </c>
      <c r="C64" s="54"/>
      <c r="D64" s="50"/>
      <c r="E64" s="48"/>
      <c r="F64" s="17"/>
    </row>
    <row r="65" spans="1:6" ht="12.75">
      <c r="A65" s="13" t="s">
        <v>199</v>
      </c>
      <c r="B65" s="14" t="s">
        <v>70</v>
      </c>
      <c r="C65" s="15" t="s">
        <v>22</v>
      </c>
      <c r="D65" s="47">
        <v>9.49</v>
      </c>
      <c r="E65" s="48"/>
      <c r="F65" s="17">
        <f>+E65*D65</f>
        <v>0</v>
      </c>
    </row>
    <row r="66" spans="1:6" ht="12.75">
      <c r="A66" s="13" t="s">
        <v>200</v>
      </c>
      <c r="B66" s="14" t="s">
        <v>71</v>
      </c>
      <c r="C66" s="15" t="s">
        <v>22</v>
      </c>
      <c r="D66" s="50">
        <v>3.45</v>
      </c>
      <c r="E66" s="48"/>
      <c r="F66" s="17">
        <f>+E66*D66</f>
        <v>0</v>
      </c>
    </row>
    <row r="67" spans="1:6" ht="12.75">
      <c r="A67" s="13" t="s">
        <v>201</v>
      </c>
      <c r="B67" s="14" t="s">
        <v>72</v>
      </c>
      <c r="C67" s="19" t="s">
        <v>73</v>
      </c>
      <c r="D67" s="47">
        <v>25.24</v>
      </c>
      <c r="E67" s="48"/>
      <c r="F67" s="17">
        <f>+E67*D67</f>
        <v>0</v>
      </c>
    </row>
    <row r="68" spans="1:6" ht="12.75">
      <c r="A68" s="13" t="s">
        <v>202</v>
      </c>
      <c r="B68" s="14" t="s">
        <v>74</v>
      </c>
      <c r="C68" s="19" t="s">
        <v>14</v>
      </c>
      <c r="D68" s="47">
        <v>67.3</v>
      </c>
      <c r="E68" s="48"/>
      <c r="F68" s="17">
        <f>+E68*D68</f>
        <v>0</v>
      </c>
    </row>
    <row r="69" spans="1:6" ht="12.75">
      <c r="A69" s="52" t="s">
        <v>75</v>
      </c>
      <c r="B69" s="49" t="s">
        <v>76</v>
      </c>
      <c r="C69" s="19"/>
      <c r="D69" s="50"/>
      <c r="E69" s="48"/>
      <c r="F69" s="17"/>
    </row>
    <row r="70" spans="1:6" s="23" customFormat="1" ht="12.75">
      <c r="A70" s="13" t="s">
        <v>203</v>
      </c>
      <c r="B70" s="14" t="s">
        <v>77</v>
      </c>
      <c r="C70" s="15" t="s">
        <v>57</v>
      </c>
      <c r="D70" s="47">
        <v>28471.45</v>
      </c>
      <c r="E70" s="38"/>
      <c r="F70" s="17">
        <f>+E70*D70</f>
        <v>0</v>
      </c>
    </row>
    <row r="71" spans="1:6" ht="12.75">
      <c r="A71" s="13" t="s">
        <v>204</v>
      </c>
      <c r="B71" s="14" t="s">
        <v>78</v>
      </c>
      <c r="C71" s="15" t="s">
        <v>57</v>
      </c>
      <c r="D71" s="47">
        <v>12274</v>
      </c>
      <c r="E71" s="38"/>
      <c r="F71" s="17">
        <f>+E71*D71</f>
        <v>0</v>
      </c>
    </row>
    <row r="72" spans="1:6" ht="12.75">
      <c r="A72" s="52" t="s">
        <v>79</v>
      </c>
      <c r="B72" s="49" t="s">
        <v>80</v>
      </c>
      <c r="C72" s="53"/>
      <c r="D72" s="29"/>
      <c r="E72" s="29"/>
      <c r="F72" s="30"/>
    </row>
    <row r="73" spans="1:6" ht="12.75">
      <c r="A73" s="13" t="s">
        <v>205</v>
      </c>
      <c r="B73" s="14" t="s">
        <v>81</v>
      </c>
      <c r="C73" s="15" t="s">
        <v>12</v>
      </c>
      <c r="D73" s="47">
        <v>200</v>
      </c>
      <c r="E73" s="38"/>
      <c r="F73" s="17">
        <f aca="true" t="shared" si="2" ref="F73:F85">+E73*D73</f>
        <v>0</v>
      </c>
    </row>
    <row r="74" spans="1:6" ht="12.75">
      <c r="A74" s="13" t="s">
        <v>206</v>
      </c>
      <c r="B74" s="14" t="s">
        <v>82</v>
      </c>
      <c r="C74" s="15" t="s">
        <v>12</v>
      </c>
      <c r="D74" s="47">
        <v>233</v>
      </c>
      <c r="E74" s="38"/>
      <c r="F74" s="17">
        <f t="shared" si="2"/>
        <v>0</v>
      </c>
    </row>
    <row r="75" spans="1:6" ht="12.75">
      <c r="A75" s="13" t="s">
        <v>207</v>
      </c>
      <c r="B75" s="14" t="s">
        <v>83</v>
      </c>
      <c r="C75" s="15" t="s">
        <v>12</v>
      </c>
      <c r="D75" s="50">
        <v>90</v>
      </c>
      <c r="E75" s="38"/>
      <c r="F75" s="17">
        <f t="shared" si="2"/>
        <v>0</v>
      </c>
    </row>
    <row r="76" spans="1:6" ht="12.75">
      <c r="A76" s="13" t="s">
        <v>208</v>
      </c>
      <c r="B76" s="14" t="s">
        <v>84</v>
      </c>
      <c r="C76" s="15" t="s">
        <v>12</v>
      </c>
      <c r="D76" s="47">
        <v>203</v>
      </c>
      <c r="E76" s="38"/>
      <c r="F76" s="17">
        <f t="shared" si="2"/>
        <v>0</v>
      </c>
    </row>
    <row r="77" spans="1:6" ht="13.5" customHeight="1">
      <c r="A77" s="13" t="s">
        <v>209</v>
      </c>
      <c r="B77" s="14" t="s">
        <v>85</v>
      </c>
      <c r="C77" s="15" t="s">
        <v>12</v>
      </c>
      <c r="D77" s="47">
        <v>28</v>
      </c>
      <c r="E77" s="38"/>
      <c r="F77" s="17">
        <f t="shared" si="2"/>
        <v>0</v>
      </c>
    </row>
    <row r="78" spans="1:6" ht="12.75">
      <c r="A78" s="13" t="s">
        <v>210</v>
      </c>
      <c r="B78" s="14" t="s">
        <v>86</v>
      </c>
      <c r="C78" s="15" t="s">
        <v>12</v>
      </c>
      <c r="D78" s="47">
        <v>60</v>
      </c>
      <c r="E78" s="38"/>
      <c r="F78" s="17">
        <f t="shared" si="2"/>
        <v>0</v>
      </c>
    </row>
    <row r="79" spans="1:6" s="23" customFormat="1" ht="25.5">
      <c r="A79" s="13" t="s">
        <v>211</v>
      </c>
      <c r="B79" s="14" t="s">
        <v>279</v>
      </c>
      <c r="C79" s="15" t="s">
        <v>12</v>
      </c>
      <c r="D79" s="47">
        <v>3796</v>
      </c>
      <c r="E79" s="38"/>
      <c r="F79" s="20">
        <f t="shared" si="2"/>
        <v>0</v>
      </c>
    </row>
    <row r="80" spans="1:6" ht="12.75">
      <c r="A80" s="13" t="s">
        <v>212</v>
      </c>
      <c r="B80" s="14" t="s">
        <v>87</v>
      </c>
      <c r="C80" s="15" t="s">
        <v>12</v>
      </c>
      <c r="D80" s="47">
        <v>196</v>
      </c>
      <c r="E80" s="38"/>
      <c r="F80" s="17">
        <f t="shared" si="2"/>
        <v>0</v>
      </c>
    </row>
    <row r="81" spans="1:6" ht="28.5" customHeight="1">
      <c r="A81" s="13" t="s">
        <v>213</v>
      </c>
      <c r="B81" s="14" t="s">
        <v>88</v>
      </c>
      <c r="C81" s="15" t="s">
        <v>12</v>
      </c>
      <c r="D81" s="47">
        <v>124</v>
      </c>
      <c r="E81" s="38"/>
      <c r="F81" s="17">
        <f t="shared" si="2"/>
        <v>0</v>
      </c>
    </row>
    <row r="82" spans="1:6" ht="28.5" customHeight="1">
      <c r="A82" s="13" t="s">
        <v>214</v>
      </c>
      <c r="B82" s="14" t="s">
        <v>89</v>
      </c>
      <c r="C82" s="15" t="s">
        <v>12</v>
      </c>
      <c r="D82" s="47">
        <v>2</v>
      </c>
      <c r="E82" s="38"/>
      <c r="F82" s="17">
        <f t="shared" si="2"/>
        <v>0</v>
      </c>
    </row>
    <row r="83" spans="1:6" s="23" customFormat="1" ht="28.5" customHeight="1">
      <c r="A83" s="13" t="s">
        <v>215</v>
      </c>
      <c r="B83" s="14" t="s">
        <v>90</v>
      </c>
      <c r="C83" s="15" t="s">
        <v>12</v>
      </c>
      <c r="D83" s="47">
        <v>674</v>
      </c>
      <c r="E83" s="38"/>
      <c r="F83" s="17">
        <f t="shared" si="2"/>
        <v>0</v>
      </c>
    </row>
    <row r="84" spans="1:6" ht="28.5" customHeight="1">
      <c r="A84" s="13" t="s">
        <v>216</v>
      </c>
      <c r="B84" s="14" t="s">
        <v>280</v>
      </c>
      <c r="C84" s="15" t="s">
        <v>12</v>
      </c>
      <c r="D84" s="47">
        <v>25</v>
      </c>
      <c r="E84" s="38"/>
      <c r="F84" s="17">
        <f t="shared" si="2"/>
        <v>0</v>
      </c>
    </row>
    <row r="85" spans="1:6" ht="12.75">
      <c r="A85" s="13" t="s">
        <v>217</v>
      </c>
      <c r="B85" s="39" t="s">
        <v>91</v>
      </c>
      <c r="C85" s="26" t="s">
        <v>12</v>
      </c>
      <c r="D85" s="37">
        <v>246</v>
      </c>
      <c r="E85" s="38"/>
      <c r="F85" s="33">
        <f t="shared" si="2"/>
        <v>0</v>
      </c>
    </row>
    <row r="86" spans="1:6" ht="12.75">
      <c r="A86" s="52" t="s">
        <v>265</v>
      </c>
      <c r="B86" s="49" t="s">
        <v>98</v>
      </c>
      <c r="C86" s="15"/>
      <c r="D86" s="50"/>
      <c r="E86" s="38"/>
      <c r="F86" s="17"/>
    </row>
    <row r="87" spans="1:6" ht="12.75">
      <c r="A87" s="24" t="s">
        <v>266</v>
      </c>
      <c r="B87" s="39" t="s">
        <v>99</v>
      </c>
      <c r="C87" s="40" t="s">
        <v>14</v>
      </c>
      <c r="D87" s="37">
        <v>53.6</v>
      </c>
      <c r="E87" s="38"/>
      <c r="F87" s="33">
        <f>+E87*D87</f>
        <v>0</v>
      </c>
    </row>
    <row r="88" spans="1:6" ht="12.75">
      <c r="A88" s="24" t="s">
        <v>267</v>
      </c>
      <c r="B88" s="39" t="s">
        <v>100</v>
      </c>
      <c r="C88" s="40" t="s">
        <v>14</v>
      </c>
      <c r="D88" s="37">
        <v>23</v>
      </c>
      <c r="E88" s="38"/>
      <c r="F88" s="33">
        <f>+E88*D88</f>
        <v>0</v>
      </c>
    </row>
    <row r="89" spans="1:6" ht="12.75">
      <c r="A89" s="52" t="s">
        <v>92</v>
      </c>
      <c r="B89" s="49" t="s">
        <v>93</v>
      </c>
      <c r="C89" s="15"/>
      <c r="D89" s="50"/>
      <c r="E89" s="38"/>
      <c r="F89" s="17"/>
    </row>
    <row r="90" spans="1:6" ht="12.75">
      <c r="A90" s="13" t="s">
        <v>94</v>
      </c>
      <c r="B90" s="14" t="s">
        <v>95</v>
      </c>
      <c r="C90" s="19" t="s">
        <v>14</v>
      </c>
      <c r="D90" s="47">
        <v>124.96</v>
      </c>
      <c r="E90" s="38"/>
      <c r="F90" s="17">
        <f>+E90*D90</f>
        <v>0</v>
      </c>
    </row>
    <row r="91" spans="1:6" ht="15" customHeight="1">
      <c r="A91" s="13" t="s">
        <v>96</v>
      </c>
      <c r="B91" s="14" t="s">
        <v>97</v>
      </c>
      <c r="C91" s="19" t="s">
        <v>14</v>
      </c>
      <c r="D91" s="47">
        <v>47.81</v>
      </c>
      <c r="E91" s="38"/>
      <c r="F91" s="17">
        <f>+E91*D91</f>
        <v>0</v>
      </c>
    </row>
    <row r="92" spans="1:6" ht="13.5" customHeight="1">
      <c r="A92" s="43">
        <v>4</v>
      </c>
      <c r="B92" s="44" t="s">
        <v>101</v>
      </c>
      <c r="C92" s="45"/>
      <c r="D92" s="11"/>
      <c r="E92" s="11"/>
      <c r="F92" s="11"/>
    </row>
    <row r="93" spans="1:6" s="23" customFormat="1" ht="12.75">
      <c r="A93" s="43">
        <v>4.01</v>
      </c>
      <c r="B93" s="44" t="s">
        <v>221</v>
      </c>
      <c r="C93" s="45"/>
      <c r="D93" s="11"/>
      <c r="E93" s="11"/>
      <c r="F93" s="12">
        <f>SUM(F94:F96)</f>
        <v>0</v>
      </c>
    </row>
    <row r="94" spans="1:6" s="23" customFormat="1" ht="12.75">
      <c r="A94" s="24" t="s">
        <v>218</v>
      </c>
      <c r="B94" s="39" t="s">
        <v>102</v>
      </c>
      <c r="C94" s="26" t="s">
        <v>14</v>
      </c>
      <c r="D94" s="78">
        <v>526.2</v>
      </c>
      <c r="E94" s="57"/>
      <c r="F94" s="79">
        <f>+E94*D94</f>
        <v>0</v>
      </c>
    </row>
    <row r="95" spans="1:6" s="23" customFormat="1" ht="12.75">
      <c r="A95" s="24" t="s">
        <v>219</v>
      </c>
      <c r="B95" s="25" t="s">
        <v>103</v>
      </c>
      <c r="C95" s="26" t="s">
        <v>10</v>
      </c>
      <c r="D95" s="37">
        <v>9.1</v>
      </c>
      <c r="E95" s="38"/>
      <c r="F95" s="28">
        <f>+E95*D95</f>
        <v>0</v>
      </c>
    </row>
    <row r="96" spans="1:6" ht="12.75">
      <c r="A96" s="24" t="s">
        <v>220</v>
      </c>
      <c r="B96" s="39" t="s">
        <v>104</v>
      </c>
      <c r="C96" s="26" t="s">
        <v>10</v>
      </c>
      <c r="D96" s="37">
        <v>2783.3</v>
      </c>
      <c r="E96" s="38"/>
      <c r="F96" s="28">
        <f>+E96*D96</f>
        <v>0</v>
      </c>
    </row>
    <row r="97" spans="1:6" ht="12.75">
      <c r="A97" s="43">
        <v>5</v>
      </c>
      <c r="B97" s="80" t="s">
        <v>222</v>
      </c>
      <c r="C97" s="45"/>
      <c r="D97" s="11"/>
      <c r="E97" s="11"/>
      <c r="F97" s="11"/>
    </row>
    <row r="98" spans="1:6" ht="12.75">
      <c r="A98" s="43">
        <v>5.01</v>
      </c>
      <c r="B98" s="44" t="s">
        <v>223</v>
      </c>
      <c r="C98" s="45"/>
      <c r="D98" s="11"/>
      <c r="E98" s="11"/>
      <c r="F98" s="12">
        <f>SUM(F99:F100)</f>
        <v>0</v>
      </c>
    </row>
    <row r="99" spans="1:6" ht="12.75">
      <c r="A99" s="24" t="s">
        <v>224</v>
      </c>
      <c r="B99" s="25" t="s">
        <v>105</v>
      </c>
      <c r="C99" s="40" t="s">
        <v>12</v>
      </c>
      <c r="D99" s="46">
        <v>136</v>
      </c>
      <c r="E99" s="38"/>
      <c r="F99" s="28">
        <f aca="true" t="shared" si="3" ref="F99:F116">+E99*D99</f>
        <v>0</v>
      </c>
    </row>
    <row r="100" spans="1:6" ht="13.5" customHeight="1">
      <c r="A100" s="24" t="s">
        <v>225</v>
      </c>
      <c r="B100" s="56" t="s">
        <v>106</v>
      </c>
      <c r="C100" s="73" t="s">
        <v>12</v>
      </c>
      <c r="D100" s="37">
        <v>9</v>
      </c>
      <c r="E100" s="38"/>
      <c r="F100" s="28">
        <f t="shared" si="3"/>
        <v>0</v>
      </c>
    </row>
    <row r="101" spans="1:6" ht="18" customHeight="1">
      <c r="A101" s="24" t="s">
        <v>226</v>
      </c>
      <c r="B101" s="39" t="s">
        <v>107</v>
      </c>
      <c r="C101" s="40" t="s">
        <v>12</v>
      </c>
      <c r="D101" s="37">
        <v>57</v>
      </c>
      <c r="E101" s="38"/>
      <c r="F101" s="28">
        <f t="shared" si="3"/>
        <v>0</v>
      </c>
    </row>
    <row r="102" spans="1:6" ht="12.75">
      <c r="A102" s="24" t="s">
        <v>227</v>
      </c>
      <c r="B102" s="39" t="s">
        <v>108</v>
      </c>
      <c r="C102" s="26" t="s">
        <v>16</v>
      </c>
      <c r="D102" s="37">
        <v>368.08000000000004</v>
      </c>
      <c r="E102" s="38"/>
      <c r="F102" s="28">
        <f t="shared" si="3"/>
        <v>0</v>
      </c>
    </row>
    <row r="103" spans="1:6" ht="15" customHeight="1">
      <c r="A103" s="24" t="s">
        <v>228</v>
      </c>
      <c r="B103" s="39" t="s">
        <v>109</v>
      </c>
      <c r="C103" s="26" t="s">
        <v>16</v>
      </c>
      <c r="D103" s="37">
        <v>74.57000000000001</v>
      </c>
      <c r="E103" s="38"/>
      <c r="F103" s="28">
        <f t="shared" si="3"/>
        <v>0</v>
      </c>
    </row>
    <row r="104" spans="1:6" ht="12.75">
      <c r="A104" s="24" t="s">
        <v>229</v>
      </c>
      <c r="B104" s="39" t="s">
        <v>110</v>
      </c>
      <c r="C104" s="26" t="s">
        <v>16</v>
      </c>
      <c r="D104" s="37">
        <v>83.91</v>
      </c>
      <c r="E104" s="38"/>
      <c r="F104" s="28">
        <f t="shared" si="3"/>
        <v>0</v>
      </c>
    </row>
    <row r="105" spans="1:6" ht="12.75">
      <c r="A105" s="24" t="s">
        <v>230</v>
      </c>
      <c r="B105" s="39" t="s">
        <v>111</v>
      </c>
      <c r="C105" s="26" t="s">
        <v>16</v>
      </c>
      <c r="D105" s="37">
        <v>930.1600000000001</v>
      </c>
      <c r="E105" s="38"/>
      <c r="F105" s="28">
        <f t="shared" si="3"/>
        <v>0</v>
      </c>
    </row>
    <row r="106" spans="1:6" ht="12.75">
      <c r="A106" s="24" t="s">
        <v>231</v>
      </c>
      <c r="B106" s="56" t="s">
        <v>112</v>
      </c>
      <c r="C106" s="26" t="s">
        <v>16</v>
      </c>
      <c r="D106" s="37">
        <v>51.36</v>
      </c>
      <c r="E106" s="38"/>
      <c r="F106" s="28">
        <f t="shared" si="3"/>
        <v>0</v>
      </c>
    </row>
    <row r="107" spans="1:6" ht="12.75">
      <c r="A107" s="24" t="s">
        <v>232</v>
      </c>
      <c r="B107" s="39" t="s">
        <v>113</v>
      </c>
      <c r="C107" s="26" t="s">
        <v>16</v>
      </c>
      <c r="D107" s="37">
        <v>104.96</v>
      </c>
      <c r="E107" s="38"/>
      <c r="F107" s="28">
        <f t="shared" si="3"/>
        <v>0</v>
      </c>
    </row>
    <row r="108" spans="1:6" ht="12.75">
      <c r="A108" s="24" t="s">
        <v>233</v>
      </c>
      <c r="B108" s="56" t="s">
        <v>114</v>
      </c>
      <c r="C108" s="36" t="s">
        <v>16</v>
      </c>
      <c r="D108" s="37">
        <v>10.02</v>
      </c>
      <c r="E108" s="38"/>
      <c r="F108" s="28">
        <f t="shared" si="3"/>
        <v>0</v>
      </c>
    </row>
    <row r="109" spans="1:6" ht="15" customHeight="1">
      <c r="A109" s="24" t="s">
        <v>234</v>
      </c>
      <c r="B109" s="39" t="s">
        <v>115</v>
      </c>
      <c r="C109" s="26" t="s">
        <v>16</v>
      </c>
      <c r="D109" s="37">
        <v>34.89</v>
      </c>
      <c r="E109" s="38"/>
      <c r="F109" s="28">
        <f t="shared" si="3"/>
        <v>0</v>
      </c>
    </row>
    <row r="110" spans="1:6" ht="12.75">
      <c r="A110" s="24" t="s">
        <v>235</v>
      </c>
      <c r="B110" s="39" t="s">
        <v>116</v>
      </c>
      <c r="C110" s="26" t="s">
        <v>16</v>
      </c>
      <c r="D110" s="37">
        <v>83.91</v>
      </c>
      <c r="E110" s="38"/>
      <c r="F110" s="28">
        <f t="shared" si="3"/>
        <v>0</v>
      </c>
    </row>
    <row r="111" spans="1:6" ht="12.75">
      <c r="A111" s="24" t="s">
        <v>236</v>
      </c>
      <c r="B111" s="56" t="s">
        <v>117</v>
      </c>
      <c r="C111" s="73" t="s">
        <v>12</v>
      </c>
      <c r="D111" s="37">
        <v>9</v>
      </c>
      <c r="E111" s="61"/>
      <c r="F111" s="28">
        <f t="shared" si="3"/>
        <v>0</v>
      </c>
    </row>
    <row r="112" spans="1:6" ht="12.75">
      <c r="A112" s="24" t="s">
        <v>237</v>
      </c>
      <c r="B112" s="56" t="s">
        <v>118</v>
      </c>
      <c r="C112" s="40" t="s">
        <v>12</v>
      </c>
      <c r="D112" s="37">
        <v>42</v>
      </c>
      <c r="E112" s="38"/>
      <c r="F112" s="28">
        <f t="shared" si="3"/>
        <v>0</v>
      </c>
    </row>
    <row r="113" spans="1:6" ht="13.5" customHeight="1">
      <c r="A113" s="24" t="s">
        <v>238</v>
      </c>
      <c r="B113" s="56" t="s">
        <v>119</v>
      </c>
      <c r="C113" s="73" t="s">
        <v>12</v>
      </c>
      <c r="D113" s="37">
        <v>9</v>
      </c>
      <c r="E113" s="38"/>
      <c r="F113" s="28">
        <f t="shared" si="3"/>
        <v>0</v>
      </c>
    </row>
    <row r="114" spans="1:6" ht="12.75">
      <c r="A114" s="24" t="s">
        <v>239</v>
      </c>
      <c r="B114" s="39" t="s">
        <v>120</v>
      </c>
      <c r="C114" s="40" t="s">
        <v>12</v>
      </c>
      <c r="D114" s="37">
        <v>29</v>
      </c>
      <c r="E114" s="38"/>
      <c r="F114" s="28">
        <f t="shared" si="3"/>
        <v>0</v>
      </c>
    </row>
    <row r="115" spans="1:6" ht="12.75">
      <c r="A115" s="24" t="s">
        <v>240</v>
      </c>
      <c r="B115" s="39" t="s">
        <v>121</v>
      </c>
      <c r="C115" s="26" t="s">
        <v>36</v>
      </c>
      <c r="D115" s="37">
        <v>84</v>
      </c>
      <c r="E115" s="38"/>
      <c r="F115" s="28">
        <f t="shared" si="3"/>
        <v>0</v>
      </c>
    </row>
    <row r="116" spans="1:6" ht="12.75">
      <c r="A116" s="24" t="s">
        <v>241</v>
      </c>
      <c r="B116" s="56" t="s">
        <v>122</v>
      </c>
      <c r="C116" s="73" t="s">
        <v>17</v>
      </c>
      <c r="D116" s="37">
        <v>1</v>
      </c>
      <c r="E116" s="38"/>
      <c r="F116" s="28">
        <f t="shared" si="3"/>
        <v>0</v>
      </c>
    </row>
    <row r="117" spans="1:6" ht="13.5" customHeight="1">
      <c r="A117" s="58">
        <v>5.02</v>
      </c>
      <c r="B117" s="39" t="s">
        <v>123</v>
      </c>
      <c r="C117" s="26"/>
      <c r="D117" s="46"/>
      <c r="E117" s="38"/>
      <c r="F117" s="28"/>
    </row>
    <row r="118" spans="1:6" ht="12.75">
      <c r="A118" s="24" t="s">
        <v>242</v>
      </c>
      <c r="B118" s="39" t="s">
        <v>124</v>
      </c>
      <c r="C118" s="40" t="s">
        <v>12</v>
      </c>
      <c r="D118" s="37">
        <v>114</v>
      </c>
      <c r="E118" s="38"/>
      <c r="F118" s="28">
        <f aca="true" t="shared" si="4" ref="F118:F127">+E118*D118</f>
        <v>0</v>
      </c>
    </row>
    <row r="119" spans="1:6" s="23" customFormat="1" ht="16.5" customHeight="1">
      <c r="A119" s="24" t="s">
        <v>243</v>
      </c>
      <c r="B119" s="39" t="s">
        <v>125</v>
      </c>
      <c r="C119" s="40" t="s">
        <v>12</v>
      </c>
      <c r="D119" s="37">
        <v>79</v>
      </c>
      <c r="E119" s="38"/>
      <c r="F119" s="28">
        <f t="shared" si="4"/>
        <v>0</v>
      </c>
    </row>
    <row r="120" spans="1:6" ht="13.5" customHeight="1">
      <c r="A120" s="24" t="s">
        <v>244</v>
      </c>
      <c r="B120" s="56" t="s">
        <v>126</v>
      </c>
      <c r="C120" s="73" t="s">
        <v>12</v>
      </c>
      <c r="D120" s="37">
        <v>71</v>
      </c>
      <c r="E120" s="38"/>
      <c r="F120" s="28">
        <f t="shared" si="4"/>
        <v>0</v>
      </c>
    </row>
    <row r="121" spans="1:6" ht="15" customHeight="1">
      <c r="A121" s="24" t="s">
        <v>245</v>
      </c>
      <c r="B121" s="25" t="s">
        <v>127</v>
      </c>
      <c r="C121" s="26" t="s">
        <v>16</v>
      </c>
      <c r="D121" s="37">
        <v>242.37</v>
      </c>
      <c r="E121" s="38"/>
      <c r="F121" s="28">
        <f t="shared" si="4"/>
        <v>0</v>
      </c>
    </row>
    <row r="122" spans="1:6" ht="15" customHeight="1">
      <c r="A122" s="24" t="s">
        <v>246</v>
      </c>
      <c r="B122" s="25" t="s">
        <v>128</v>
      </c>
      <c r="C122" s="26" t="s">
        <v>16</v>
      </c>
      <c r="D122" s="37">
        <v>366.53999999999996</v>
      </c>
      <c r="E122" s="38"/>
      <c r="F122" s="28">
        <f t="shared" si="4"/>
        <v>0</v>
      </c>
    </row>
    <row r="123" spans="1:6" ht="13.5" customHeight="1">
      <c r="A123" s="24" t="s">
        <v>247</v>
      </c>
      <c r="B123" s="34" t="s">
        <v>129</v>
      </c>
      <c r="C123" s="36" t="s">
        <v>16</v>
      </c>
      <c r="D123" s="37">
        <v>15.100000000000001</v>
      </c>
      <c r="E123" s="38"/>
      <c r="F123" s="28">
        <f t="shared" si="4"/>
        <v>0</v>
      </c>
    </row>
    <row r="124" spans="1:6" ht="12.75">
      <c r="A124" s="24" t="s">
        <v>248</v>
      </c>
      <c r="B124" s="56" t="s">
        <v>130</v>
      </c>
      <c r="C124" s="40" t="s">
        <v>12</v>
      </c>
      <c r="D124" s="37">
        <v>7</v>
      </c>
      <c r="E124" s="38"/>
      <c r="F124" s="28">
        <f t="shared" si="4"/>
        <v>0</v>
      </c>
    </row>
    <row r="125" spans="1:6" s="23" customFormat="1" ht="12.75">
      <c r="A125" s="24" t="s">
        <v>249</v>
      </c>
      <c r="B125" s="56" t="s">
        <v>131</v>
      </c>
      <c r="C125" s="26" t="s">
        <v>16</v>
      </c>
      <c r="D125" s="37">
        <v>54.66</v>
      </c>
      <c r="E125" s="38"/>
      <c r="F125" s="28">
        <f t="shared" si="4"/>
        <v>0</v>
      </c>
    </row>
    <row r="126" spans="1:6" s="23" customFormat="1" ht="12.75">
      <c r="A126" s="24" t="s">
        <v>250</v>
      </c>
      <c r="B126" s="39" t="s">
        <v>132</v>
      </c>
      <c r="C126" s="26" t="s">
        <v>16</v>
      </c>
      <c r="D126" s="37">
        <v>43.14</v>
      </c>
      <c r="E126" s="38"/>
      <c r="F126" s="28">
        <f t="shared" si="4"/>
        <v>0</v>
      </c>
    </row>
    <row r="127" spans="1:6" ht="15" customHeight="1">
      <c r="A127" s="24" t="s">
        <v>251</v>
      </c>
      <c r="B127" s="39" t="s">
        <v>133</v>
      </c>
      <c r="C127" s="26" t="s">
        <v>134</v>
      </c>
      <c r="D127" s="37">
        <v>5640</v>
      </c>
      <c r="E127" s="38"/>
      <c r="F127" s="28">
        <f t="shared" si="4"/>
        <v>0</v>
      </c>
    </row>
    <row r="128" spans="1:6" ht="12.75">
      <c r="A128" s="43">
        <v>6</v>
      </c>
      <c r="B128" s="80" t="s">
        <v>252</v>
      </c>
      <c r="C128" s="45"/>
      <c r="D128" s="11"/>
      <c r="E128" s="11"/>
      <c r="F128" s="11"/>
    </row>
    <row r="129" spans="1:6" ht="43.5" customHeight="1">
      <c r="A129" s="43">
        <v>6.01</v>
      </c>
      <c r="B129" s="44" t="s">
        <v>253</v>
      </c>
      <c r="C129" s="45"/>
      <c r="D129" s="11"/>
      <c r="E129" s="11"/>
      <c r="F129" s="12">
        <f>SUM(F130:F130)</f>
        <v>0</v>
      </c>
    </row>
    <row r="130" spans="1:6" ht="38.25">
      <c r="A130" s="63" t="s">
        <v>254</v>
      </c>
      <c r="B130" s="82" t="s">
        <v>286</v>
      </c>
      <c r="C130" s="19" t="s">
        <v>12</v>
      </c>
      <c r="D130" s="47">
        <v>79</v>
      </c>
      <c r="E130" s="38"/>
      <c r="F130" s="62">
        <f aca="true" t="shared" si="5" ref="F130:F140">+E130*D130</f>
        <v>0</v>
      </c>
    </row>
    <row r="131" spans="1:6" ht="25.5" customHeight="1">
      <c r="A131" s="63" t="s">
        <v>255</v>
      </c>
      <c r="B131" s="83" t="s">
        <v>282</v>
      </c>
      <c r="C131" s="19" t="s">
        <v>12</v>
      </c>
      <c r="D131" s="47">
        <v>47</v>
      </c>
      <c r="E131" s="38"/>
      <c r="F131" s="62">
        <f t="shared" si="5"/>
        <v>0</v>
      </c>
    </row>
    <row r="132" spans="1:6" ht="25.5">
      <c r="A132" s="63" t="s">
        <v>256</v>
      </c>
      <c r="B132" s="83" t="s">
        <v>283</v>
      </c>
      <c r="C132" s="19" t="s">
        <v>12</v>
      </c>
      <c r="D132" s="47">
        <v>113</v>
      </c>
      <c r="E132" s="38"/>
      <c r="F132" s="62">
        <f t="shared" si="5"/>
        <v>0</v>
      </c>
    </row>
    <row r="133" spans="1:6" ht="27" customHeight="1">
      <c r="A133" s="63" t="s">
        <v>257</v>
      </c>
      <c r="B133" s="83" t="s">
        <v>284</v>
      </c>
      <c r="C133" s="19" t="s">
        <v>12</v>
      </c>
      <c r="D133" s="47">
        <v>16</v>
      </c>
      <c r="E133" s="38"/>
      <c r="F133" s="62">
        <f t="shared" si="5"/>
        <v>0</v>
      </c>
    </row>
    <row r="134" spans="1:6" ht="25.5">
      <c r="A134" s="63" t="s">
        <v>258</v>
      </c>
      <c r="B134" s="83" t="s">
        <v>285</v>
      </c>
      <c r="C134" s="19" t="s">
        <v>12</v>
      </c>
      <c r="D134" s="47">
        <v>13</v>
      </c>
      <c r="E134" s="38"/>
      <c r="F134" s="62">
        <f t="shared" si="5"/>
        <v>0</v>
      </c>
    </row>
    <row r="135" spans="1:6" ht="30" customHeight="1">
      <c r="A135" s="63" t="s">
        <v>259</v>
      </c>
      <c r="B135" s="83" t="s">
        <v>287</v>
      </c>
      <c r="C135" s="19" t="s">
        <v>12</v>
      </c>
      <c r="D135" s="50">
        <v>1</v>
      </c>
      <c r="E135" s="38"/>
      <c r="F135" s="62">
        <f t="shared" si="5"/>
        <v>0</v>
      </c>
    </row>
    <row r="136" spans="1:6" ht="25.5">
      <c r="A136" s="63" t="s">
        <v>260</v>
      </c>
      <c r="B136" s="82" t="s">
        <v>288</v>
      </c>
      <c r="C136" s="15" t="s">
        <v>16</v>
      </c>
      <c r="D136" s="47">
        <v>404</v>
      </c>
      <c r="E136" s="38"/>
      <c r="F136" s="62">
        <f t="shared" si="5"/>
        <v>0</v>
      </c>
    </row>
    <row r="137" spans="1:6" ht="25.5">
      <c r="A137" s="63" t="s">
        <v>261</v>
      </c>
      <c r="B137" s="83" t="s">
        <v>289</v>
      </c>
      <c r="C137" s="15" t="s">
        <v>16</v>
      </c>
      <c r="D137" s="47">
        <v>32</v>
      </c>
      <c r="E137" s="38"/>
      <c r="F137" s="62">
        <f t="shared" si="5"/>
        <v>0</v>
      </c>
    </row>
    <row r="138" spans="1:6" ht="25.5">
      <c r="A138" s="63" t="s">
        <v>262</v>
      </c>
      <c r="B138" s="82" t="s">
        <v>290</v>
      </c>
      <c r="C138" s="22" t="s">
        <v>16</v>
      </c>
      <c r="D138" s="47">
        <v>138</v>
      </c>
      <c r="E138" s="38"/>
      <c r="F138" s="62">
        <f t="shared" si="5"/>
        <v>0</v>
      </c>
    </row>
    <row r="139" spans="1:6" ht="25.5">
      <c r="A139" s="63" t="s">
        <v>263</v>
      </c>
      <c r="B139" s="83" t="s">
        <v>291</v>
      </c>
      <c r="C139" s="19" t="s">
        <v>12</v>
      </c>
      <c r="D139" s="47">
        <v>4</v>
      </c>
      <c r="E139" s="38"/>
      <c r="F139" s="62">
        <f t="shared" si="5"/>
        <v>0</v>
      </c>
    </row>
    <row r="140" spans="1:6" ht="25.5">
      <c r="A140" s="63" t="s">
        <v>264</v>
      </c>
      <c r="B140" s="83" t="s">
        <v>292</v>
      </c>
      <c r="C140" s="19" t="s">
        <v>12</v>
      </c>
      <c r="D140" s="47">
        <v>79</v>
      </c>
      <c r="E140" s="38"/>
      <c r="F140" s="62">
        <f t="shared" si="5"/>
        <v>0</v>
      </c>
    </row>
    <row r="141" spans="1:6" ht="12.75">
      <c r="A141" s="43">
        <v>7</v>
      </c>
      <c r="B141" s="68" t="s">
        <v>135</v>
      </c>
      <c r="C141" s="6"/>
      <c r="D141" s="11"/>
      <c r="E141" s="11"/>
      <c r="F141" s="11"/>
    </row>
    <row r="142" spans="1:6" ht="12.75">
      <c r="A142" s="66">
        <v>7.01</v>
      </c>
      <c r="B142" s="68" t="s">
        <v>136</v>
      </c>
      <c r="C142" s="6"/>
      <c r="D142" s="11"/>
      <c r="E142" s="11"/>
      <c r="F142" s="12">
        <f>SUM(F143:F143)</f>
        <v>0</v>
      </c>
    </row>
    <row r="143" spans="1:6" ht="12.75">
      <c r="A143" s="67" t="s">
        <v>281</v>
      </c>
      <c r="B143" s="25" t="s">
        <v>137</v>
      </c>
      <c r="C143" s="40" t="s">
        <v>138</v>
      </c>
      <c r="D143" s="69">
        <v>5</v>
      </c>
      <c r="E143" s="38"/>
      <c r="F143" s="65">
        <f>+E143*D143</f>
        <v>0</v>
      </c>
    </row>
    <row r="144" spans="1:6" ht="12.75">
      <c r="A144" s="87"/>
      <c r="B144" s="88"/>
      <c r="C144" s="88"/>
      <c r="D144" s="88"/>
      <c r="E144" s="88"/>
      <c r="F144" s="81">
        <f>SUM(F5:F143)/2</f>
        <v>0</v>
      </c>
    </row>
    <row r="145" spans="1:6" ht="12.75">
      <c r="A145" s="87" t="s">
        <v>139</v>
      </c>
      <c r="B145" s="88"/>
      <c r="C145" s="88"/>
      <c r="D145" s="88"/>
      <c r="E145" s="88"/>
      <c r="F145" s="81">
        <f>+F144*0.2</f>
        <v>0</v>
      </c>
    </row>
    <row r="146" spans="1:6" ht="12.75">
      <c r="A146" s="87" t="s">
        <v>140</v>
      </c>
      <c r="B146" s="88"/>
      <c r="C146" s="88"/>
      <c r="D146" s="88"/>
      <c r="E146" s="88"/>
      <c r="F146" s="81">
        <f>+F144*0.05</f>
        <v>0</v>
      </c>
    </row>
    <row r="147" spans="1:6" ht="12.75">
      <c r="A147" s="87" t="s">
        <v>141</v>
      </c>
      <c r="B147" s="88"/>
      <c r="C147" s="88"/>
      <c r="D147" s="88"/>
      <c r="E147" s="88"/>
      <c r="F147" s="81">
        <f>+F144*0.05</f>
        <v>0</v>
      </c>
    </row>
    <row r="148" spans="1:6" ht="12.75">
      <c r="A148" s="87" t="s">
        <v>142</v>
      </c>
      <c r="B148" s="88"/>
      <c r="C148" s="88"/>
      <c r="D148" s="88"/>
      <c r="E148" s="88"/>
      <c r="F148" s="81">
        <f>+F147*0.16</f>
        <v>0</v>
      </c>
    </row>
    <row r="149" spans="1:6" ht="12.75">
      <c r="A149" s="87" t="s">
        <v>143</v>
      </c>
      <c r="B149" s="88"/>
      <c r="C149" s="88"/>
      <c r="D149" s="88"/>
      <c r="E149" s="88"/>
      <c r="F149" s="81">
        <f>SUM(F144:F148)</f>
        <v>0</v>
      </c>
    </row>
    <row r="151" ht="12.75">
      <c r="F151" s="55"/>
    </row>
    <row r="152" ht="12.75">
      <c r="F152" s="55"/>
    </row>
  </sheetData>
  <sheetProtection/>
  <autoFilter ref="A3:K146"/>
  <mergeCells count="7">
    <mergeCell ref="B1:F2"/>
    <mergeCell ref="A149:E149"/>
    <mergeCell ref="A144:E144"/>
    <mergeCell ref="A145:E145"/>
    <mergeCell ref="A146:E146"/>
    <mergeCell ref="A147:E147"/>
    <mergeCell ref="A148:E148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scale="63" r:id="rId3"/>
  <colBreaks count="1" manualBreakCount="1">
    <brk id="6" max="65535" man="1"/>
  </colBreaks>
  <legacyDrawing r:id="rId2"/>
  <oleObjects>
    <oleObject progId="PBrush" shapeId="23378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jjaramillo</dc:creator>
  <cp:keywords/>
  <dc:description/>
  <cp:lastModifiedBy>dpalacios</cp:lastModifiedBy>
  <cp:lastPrinted>2016-06-22T20:57:46Z</cp:lastPrinted>
  <dcterms:created xsi:type="dcterms:W3CDTF">2016-02-19T17:43:53Z</dcterms:created>
  <dcterms:modified xsi:type="dcterms:W3CDTF">2016-07-13T22:42:36Z</dcterms:modified>
  <cp:category/>
  <cp:version/>
  <cp:contentType/>
  <cp:contentStatus/>
</cp:coreProperties>
</file>